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codeName="ThisWorkbook"/>
  <mc:AlternateContent xmlns:mc="http://schemas.openxmlformats.org/markup-compatibility/2006">
    <mc:Choice Requires="x15">
      <x15ac:absPath xmlns:x15ac="http://schemas.microsoft.com/office/spreadsheetml/2010/11/ac" url="F:\supports\supports 2019\Excel 2019 base de données, tableaux croisés\exosexcel2019bd\"/>
    </mc:Choice>
  </mc:AlternateContent>
  <xr:revisionPtr revIDLastSave="0" documentId="13_ncr:1_{DBE14AE9-48FB-4495-88F8-D0604AF5BB7A}" xr6:coauthVersionLast="46" xr6:coauthVersionMax="46" xr10:uidLastSave="{00000000-0000-0000-0000-000000000000}"/>
  <bookViews>
    <workbookView xWindow="75" yWindow="390" windowWidth="25125" windowHeight="14880" xr2:uid="{00000000-000D-0000-FFFF-FFFF00000000}"/>
  </bookViews>
  <sheets>
    <sheet name="Si" sheetId="1" r:id="rId1"/>
  </sheets>
  <externalReferences>
    <externalReference r:id="rId2"/>
  </externalReferences>
  <definedNames>
    <definedName name="_Table2_In1" localSheetId="0" hidden="1">Si!$B$11</definedName>
    <definedName name="_Table2_In2" localSheetId="0" hidden="1">Si!$B$4</definedName>
    <definedName name="_Table2_Out" localSheetId="0" hidden="1">Si!$O$3:$W$15</definedName>
    <definedName name="COEF_RED" localSheetId="0">Si!$B$12</definedName>
    <definedName name="COEF_RED">'[1]Vrai-Faux'!#REF!</definedName>
    <definedName name="F" localSheetId="0">Si!$A$43</definedName>
    <definedName name="F">'[1]Vrai-Faux'!#REF!</definedName>
    <definedName name="MENS" localSheetId="0">Si!$B$17</definedName>
    <definedName name="MENS">'[1]Vrai-Faux'!#REF!</definedName>
    <definedName name="NBRE_ANNEES" localSheetId="0">Si!$B$14</definedName>
    <definedName name="NBRE_ANNEES">'[1]Vrai-Faux'!#REF!</definedName>
    <definedName name="PERIODES" localSheetId="0">Si!$B$10</definedName>
    <definedName name="PERIODES">'[1]Vrai-Faux'!#REF!</definedName>
    <definedName name="PERIODES_PAR_AN" localSheetId="0">Si!$B$13</definedName>
    <definedName name="PERIODES_PAR_AN">'[1]Vrai-Faux'!#REF!</definedName>
    <definedName name="PRINCIPAL" localSheetId="0">Si!$B$4</definedName>
    <definedName name="PRINCIPAL">'[1]Vrai-Faux'!#REF!</definedName>
    <definedName name="TABLE" localSheetId="0">Si!$O$3:$W$15</definedName>
    <definedName name="TABLE">'[1]Vrai-Faux'!#REF!</definedName>
    <definedName name="TAUX" localSheetId="0">Si!$B$9</definedName>
    <definedName name="TAUX">'[1]Vrai-Faux'!#REF!</definedName>
    <definedName name="TAUX_ANNUEL" localSheetId="0">Si!$B$11</definedName>
    <definedName name="TAUX_ANNUEL">'[1]Vrai-Faux'!#REF!</definedName>
    <definedName name="_xlnm.Print_Area" localSheetId="0">Si!$A$1:$J$79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 i="1" l="1"/>
  <c r="E7" i="1" s="1"/>
  <c r="I7" i="1" s="1"/>
  <c r="B9" i="1"/>
  <c r="B17" i="1" l="1"/>
  <c r="F7" i="1" s="1"/>
  <c r="H7" i="1" s="1"/>
  <c r="D8" i="1"/>
  <c r="D9" i="1" s="1"/>
  <c r="B18" i="1"/>
  <c r="G7" i="1" l="1"/>
  <c r="J7" i="1"/>
  <c r="D10" i="1"/>
  <c r="E8" i="1"/>
  <c r="F8" i="1" l="1"/>
  <c r="H8" i="1" s="1"/>
  <c r="I8" i="1"/>
  <c r="D11" i="1"/>
  <c r="G8" i="1" l="1"/>
  <c r="D12" i="1"/>
  <c r="J8" i="1"/>
  <c r="E9" i="1"/>
  <c r="I9" i="1" s="1"/>
  <c r="D13" i="1" l="1"/>
  <c r="F9" i="1"/>
  <c r="H9" i="1" s="1"/>
  <c r="G9" i="1" l="1"/>
  <c r="J9" i="1"/>
  <c r="E10" i="1"/>
  <c r="D14" i="1"/>
  <c r="D15" i="1" l="1"/>
  <c r="F10" i="1"/>
  <c r="H10" i="1" s="1"/>
  <c r="I10" i="1"/>
  <c r="G10" i="1" l="1"/>
  <c r="D16" i="1"/>
  <c r="J10" i="1"/>
  <c r="E11" i="1"/>
  <c r="D17" i="1" l="1"/>
  <c r="F11" i="1"/>
  <c r="H11" i="1" s="1"/>
  <c r="I11" i="1"/>
  <c r="G11" i="1" l="1"/>
  <c r="D18" i="1"/>
  <c r="J11" i="1"/>
  <c r="E12" i="1"/>
  <c r="D19" i="1" l="1"/>
  <c r="F12" i="1"/>
  <c r="H12" i="1" s="1"/>
  <c r="I12" i="1"/>
  <c r="J12" i="1" l="1"/>
  <c r="E13" i="1"/>
  <c r="D20" i="1"/>
  <c r="G12" i="1"/>
  <c r="F13" i="1" l="1"/>
  <c r="H13" i="1" s="1"/>
  <c r="I13" i="1"/>
  <c r="D21" i="1"/>
  <c r="G13" i="1" l="1"/>
  <c r="D22" i="1"/>
  <c r="J13" i="1"/>
  <c r="E14" i="1"/>
  <c r="I14" i="1" s="1"/>
  <c r="D23" i="1" l="1"/>
  <c r="F14" i="1"/>
  <c r="H14" i="1" s="1"/>
  <c r="G14" i="1" l="1"/>
  <c r="J14" i="1"/>
  <c r="E15" i="1"/>
  <c r="D24" i="1"/>
  <c r="D25" i="1" l="1"/>
  <c r="F15" i="1"/>
  <c r="H15" i="1" s="1"/>
  <c r="I15" i="1"/>
  <c r="J15" i="1" l="1"/>
  <c r="E16" i="1"/>
  <c r="I16" i="1" s="1"/>
  <c r="D26" i="1"/>
  <c r="G15" i="1"/>
  <c r="F16" i="1" l="1"/>
  <c r="H16" i="1" s="1"/>
  <c r="D27" i="1"/>
  <c r="G16" i="1" l="1"/>
  <c r="J16" i="1"/>
  <c r="E17" i="1"/>
  <c r="D28" i="1"/>
  <c r="F17" i="1" l="1"/>
  <c r="H17" i="1" s="1"/>
  <c r="I17" i="1"/>
  <c r="D29" i="1"/>
  <c r="J17" i="1" l="1"/>
  <c r="E18" i="1"/>
  <c r="G17" i="1"/>
  <c r="D30" i="1"/>
  <c r="F18" i="1" l="1"/>
  <c r="H18" i="1" s="1"/>
  <c r="D31" i="1"/>
  <c r="I18" i="1"/>
  <c r="G18" i="1" l="1"/>
  <c r="J18" i="1"/>
  <c r="E19" i="1"/>
  <c r="D32" i="1"/>
  <c r="D33" i="1" l="1"/>
  <c r="F19" i="1"/>
  <c r="H19" i="1" s="1"/>
  <c r="I19" i="1"/>
  <c r="G19" i="1" l="1"/>
  <c r="D34" i="1"/>
  <c r="J19" i="1"/>
  <c r="E20" i="1"/>
  <c r="D35" i="1" l="1"/>
  <c r="F20" i="1"/>
  <c r="H20" i="1" s="1"/>
  <c r="I20" i="1"/>
  <c r="G20" i="1" l="1"/>
  <c r="D36" i="1"/>
  <c r="J20" i="1"/>
  <c r="E21" i="1"/>
  <c r="D37" i="1" l="1"/>
  <c r="F21" i="1"/>
  <c r="H21" i="1" s="1"/>
  <c r="I21" i="1"/>
  <c r="G21" i="1" l="1"/>
  <c r="D38" i="1"/>
  <c r="J21" i="1"/>
  <c r="E22" i="1"/>
  <c r="D39" i="1" l="1"/>
  <c r="F22" i="1"/>
  <c r="H22" i="1" s="1"/>
  <c r="I22" i="1"/>
  <c r="J22" i="1" l="1"/>
  <c r="E23" i="1"/>
  <c r="I23" i="1" s="1"/>
  <c r="D40" i="1"/>
  <c r="G22" i="1"/>
  <c r="F23" i="1" l="1"/>
  <c r="H23" i="1" s="1"/>
  <c r="D41" i="1"/>
  <c r="G23" i="1" l="1"/>
  <c r="D42" i="1"/>
  <c r="J23" i="1"/>
  <c r="E24" i="1"/>
  <c r="D43" i="1" l="1"/>
  <c r="F24" i="1"/>
  <c r="H24" i="1" s="1"/>
  <c r="I24" i="1"/>
  <c r="J24" i="1" l="1"/>
  <c r="E25" i="1"/>
  <c r="I25" i="1" s="1"/>
  <c r="D44" i="1"/>
  <c r="G24" i="1"/>
  <c r="F25" i="1" l="1"/>
  <c r="H25" i="1" s="1"/>
  <c r="D45" i="1"/>
  <c r="G25" i="1" l="1"/>
  <c r="J25" i="1"/>
  <c r="E26" i="1"/>
  <c r="D46" i="1"/>
  <c r="D47" i="1" l="1"/>
  <c r="F26" i="1"/>
  <c r="H26" i="1" s="1"/>
  <c r="I26" i="1"/>
  <c r="G26" i="1" l="1"/>
  <c r="D48" i="1"/>
  <c r="J26" i="1"/>
  <c r="E27" i="1"/>
  <c r="F27" i="1" l="1"/>
  <c r="H27" i="1" s="1"/>
  <c r="D49" i="1"/>
  <c r="I27" i="1"/>
  <c r="D50" i="1" l="1"/>
  <c r="G27" i="1"/>
  <c r="J27" i="1"/>
  <c r="E28" i="1"/>
  <c r="D51" i="1" l="1"/>
  <c r="F28" i="1"/>
  <c r="H28" i="1" s="1"/>
  <c r="I28" i="1"/>
  <c r="G28" i="1" l="1"/>
  <c r="D52" i="1"/>
  <c r="J28" i="1"/>
  <c r="E29" i="1"/>
  <c r="D53" i="1" l="1"/>
  <c r="F29" i="1"/>
  <c r="H29" i="1" s="1"/>
  <c r="I29" i="1"/>
  <c r="G29" i="1" l="1"/>
  <c r="J29" i="1"/>
  <c r="E30" i="1"/>
  <c r="D54" i="1"/>
  <c r="F30" i="1" l="1"/>
  <c r="H30" i="1" s="1"/>
  <c r="D55" i="1"/>
  <c r="I30" i="1"/>
  <c r="G30" i="1" l="1"/>
  <c r="J30" i="1"/>
  <c r="E31" i="1"/>
  <c r="I31" i="1" s="1"/>
  <c r="D56" i="1"/>
  <c r="D57" i="1" l="1"/>
  <c r="F31" i="1"/>
  <c r="H31" i="1" s="1"/>
  <c r="J31" i="1" l="1"/>
  <c r="E32" i="1"/>
  <c r="D58" i="1"/>
  <c r="G31" i="1"/>
  <c r="D59" i="1" l="1"/>
  <c r="F32" i="1"/>
  <c r="H32" i="1" s="1"/>
  <c r="I32" i="1"/>
  <c r="J32" i="1" l="1"/>
  <c r="E33" i="1"/>
  <c r="I33" i="1" s="1"/>
  <c r="D60" i="1"/>
  <c r="G32" i="1"/>
  <c r="F33" i="1" l="1"/>
  <c r="H33" i="1" s="1"/>
  <c r="D61" i="1"/>
  <c r="G33" i="1" l="1"/>
  <c r="J33" i="1"/>
  <c r="E34" i="1"/>
  <c r="D62" i="1"/>
  <c r="F34" i="1" l="1"/>
  <c r="H34" i="1" s="1"/>
  <c r="I34" i="1"/>
  <c r="D63" i="1"/>
  <c r="G34" i="1" l="1"/>
  <c r="J34" i="1"/>
  <c r="E35" i="1"/>
  <c r="D64" i="1"/>
  <c r="F35" i="1" l="1"/>
  <c r="H35" i="1" s="1"/>
  <c r="D65" i="1"/>
  <c r="I35" i="1"/>
  <c r="G35" i="1" l="1"/>
  <c r="J35" i="1"/>
  <c r="E36" i="1"/>
  <c r="I36" i="1" s="1"/>
  <c r="D66" i="1"/>
  <c r="F36" i="1" l="1"/>
  <c r="H36" i="1" s="1"/>
  <c r="D67" i="1"/>
  <c r="G36" i="1" l="1"/>
  <c r="J36" i="1"/>
  <c r="E37" i="1"/>
  <c r="D68" i="1"/>
  <c r="D69" i="1" l="1"/>
  <c r="F37" i="1"/>
  <c r="H37" i="1" s="1"/>
  <c r="I37" i="1"/>
  <c r="G37" i="1" l="1"/>
  <c r="D70" i="1"/>
  <c r="J37" i="1"/>
  <c r="E38" i="1"/>
  <c r="F38" i="1" l="1"/>
  <c r="H38" i="1" s="1"/>
  <c r="D71" i="1"/>
  <c r="I38" i="1"/>
  <c r="G38" i="1" l="1"/>
  <c r="J38" i="1"/>
  <c r="E39" i="1"/>
  <c r="D72" i="1"/>
  <c r="F39" i="1" l="1"/>
  <c r="H39" i="1" s="1"/>
  <c r="D73" i="1"/>
  <c r="I39" i="1"/>
  <c r="G39" i="1" l="1"/>
  <c r="J39" i="1"/>
  <c r="E40" i="1"/>
  <c r="I40" i="1" s="1"/>
  <c r="D74" i="1"/>
  <c r="D75" i="1" l="1"/>
  <c r="F40" i="1"/>
  <c r="H40" i="1" s="1"/>
  <c r="G40" i="1" l="1"/>
  <c r="J40" i="1"/>
  <c r="E41" i="1"/>
  <c r="D76" i="1"/>
  <c r="F41" i="1" l="1"/>
  <c r="H41" i="1" s="1"/>
  <c r="I41" i="1"/>
  <c r="D77" i="1"/>
  <c r="J41" i="1" l="1"/>
  <c r="E42" i="1"/>
  <c r="D78" i="1"/>
  <c r="G41" i="1"/>
  <c r="F42" i="1" l="1"/>
  <c r="H42" i="1" s="1"/>
  <c r="D79" i="1"/>
  <c r="I42" i="1"/>
  <c r="G42" i="1" l="1"/>
  <c r="J42" i="1"/>
  <c r="E43" i="1"/>
  <c r="D80" i="1"/>
  <c r="D81" i="1" l="1"/>
  <c r="F43" i="1"/>
  <c r="H43" i="1" s="1"/>
  <c r="I43" i="1"/>
  <c r="G43" i="1" l="1"/>
  <c r="D82" i="1"/>
  <c r="J43" i="1"/>
  <c r="E44" i="1"/>
  <c r="I44" i="1" s="1"/>
  <c r="D83" i="1" l="1"/>
  <c r="F44" i="1"/>
  <c r="H44" i="1" s="1"/>
  <c r="J44" i="1" l="1"/>
  <c r="E45" i="1"/>
  <c r="D84" i="1"/>
  <c r="G44" i="1"/>
  <c r="F45" i="1" l="1"/>
  <c r="H45" i="1" s="1"/>
  <c r="I45" i="1"/>
  <c r="D85" i="1"/>
  <c r="G45" i="1" l="1"/>
  <c r="J45" i="1"/>
  <c r="E46" i="1"/>
  <c r="D86" i="1"/>
  <c r="F46" i="1" l="1"/>
  <c r="H46" i="1" s="1"/>
  <c r="D87" i="1"/>
  <c r="I46" i="1"/>
  <c r="G46" i="1" l="1"/>
  <c r="J46" i="1"/>
  <c r="E47" i="1"/>
  <c r="D88" i="1"/>
  <c r="F47" i="1" l="1"/>
  <c r="H47" i="1" s="1"/>
  <c r="D89" i="1"/>
  <c r="I47" i="1"/>
  <c r="G47" i="1" l="1"/>
  <c r="J47" i="1"/>
  <c r="E48" i="1"/>
  <c r="I48" i="1" s="1"/>
  <c r="D90" i="1"/>
  <c r="F48" i="1" l="1"/>
  <c r="H48" i="1" s="1"/>
  <c r="D91" i="1"/>
  <c r="J48" i="1" l="1"/>
  <c r="E49" i="1"/>
  <c r="D92" i="1"/>
  <c r="G48" i="1"/>
  <c r="F49" i="1" l="1"/>
  <c r="H49" i="1" s="1"/>
  <c r="I49" i="1"/>
  <c r="D93" i="1"/>
  <c r="G49" i="1" l="1"/>
  <c r="J49" i="1"/>
  <c r="E50" i="1"/>
  <c r="I50" i="1" s="1"/>
  <c r="D94" i="1"/>
  <c r="D95" i="1" l="1"/>
  <c r="F50" i="1"/>
  <c r="H50" i="1" s="1"/>
  <c r="G50" i="1" l="1"/>
  <c r="D96" i="1"/>
  <c r="J50" i="1"/>
  <c r="E51" i="1"/>
  <c r="F51" i="1" l="1"/>
  <c r="H51" i="1" s="1"/>
  <c r="I51" i="1"/>
  <c r="D97" i="1"/>
  <c r="G51" i="1" l="1"/>
  <c r="D98" i="1"/>
  <c r="J51" i="1"/>
  <c r="E52" i="1"/>
  <c r="I52" i="1" s="1"/>
  <c r="F52" i="1" l="1"/>
  <c r="H52" i="1" s="1"/>
  <c r="D99" i="1"/>
  <c r="G52" i="1" l="1"/>
  <c r="D100" i="1"/>
  <c r="J52" i="1"/>
  <c r="E53" i="1"/>
  <c r="F53" i="1" l="1"/>
  <c r="H53" i="1" s="1"/>
  <c r="I53" i="1"/>
  <c r="D101" i="1"/>
  <c r="G53" i="1" l="1"/>
  <c r="J53" i="1"/>
  <c r="E54" i="1"/>
  <c r="I54" i="1" s="1"/>
  <c r="D102" i="1"/>
  <c r="D103" i="1" l="1"/>
  <c r="F54" i="1"/>
  <c r="H54" i="1" s="1"/>
  <c r="G54" i="1" l="1"/>
  <c r="J54" i="1"/>
  <c r="E55" i="1"/>
  <c r="D104" i="1"/>
  <c r="D105" i="1" l="1"/>
  <c r="F55" i="1"/>
  <c r="H55" i="1" s="1"/>
  <c r="I55" i="1"/>
  <c r="G55" i="1" l="1"/>
  <c r="D106" i="1"/>
  <c r="J55" i="1"/>
  <c r="E56" i="1"/>
  <c r="I56" i="1" s="1"/>
  <c r="F56" i="1" l="1"/>
  <c r="H56" i="1" s="1"/>
  <c r="D107" i="1"/>
  <c r="G56" i="1" l="1"/>
  <c r="D108" i="1"/>
  <c r="J56" i="1"/>
  <c r="E57" i="1"/>
  <c r="D109" i="1" l="1"/>
  <c r="F57" i="1"/>
  <c r="H57" i="1" s="1"/>
  <c r="I57" i="1"/>
  <c r="J57" i="1" l="1"/>
  <c r="E58" i="1"/>
  <c r="I58" i="1" s="1"/>
  <c r="D110" i="1"/>
  <c r="G57" i="1"/>
  <c r="D111" i="1" l="1"/>
  <c r="F58" i="1"/>
  <c r="H58" i="1" s="1"/>
  <c r="G58" i="1" l="1"/>
  <c r="D112" i="1"/>
  <c r="J58" i="1"/>
  <c r="E59" i="1"/>
  <c r="D113" i="1" l="1"/>
  <c r="F59" i="1"/>
  <c r="H59" i="1" s="1"/>
  <c r="I59" i="1"/>
  <c r="D114" i="1" l="1"/>
  <c r="J59" i="1"/>
  <c r="E60" i="1"/>
  <c r="I60" i="1" s="1"/>
  <c r="G59" i="1"/>
  <c r="D115" i="1" l="1"/>
  <c r="F60" i="1"/>
  <c r="H60" i="1" s="1"/>
  <c r="G60" i="1" l="1"/>
  <c r="J60" i="1"/>
  <c r="E61" i="1"/>
  <c r="D116" i="1"/>
  <c r="D117" i="1" l="1"/>
  <c r="F61" i="1"/>
  <c r="H61" i="1" s="1"/>
  <c r="I61" i="1"/>
  <c r="J61" i="1" l="1"/>
  <c r="E62" i="1"/>
  <c r="I62" i="1" s="1"/>
  <c r="D118" i="1"/>
  <c r="G61" i="1"/>
  <c r="D119" i="1" l="1"/>
  <c r="F62" i="1"/>
  <c r="H62" i="1" s="1"/>
  <c r="G62" i="1" l="1"/>
  <c r="D120" i="1"/>
  <c r="J62" i="1"/>
  <c r="E63" i="1"/>
  <c r="D121" i="1" l="1"/>
  <c r="F63" i="1"/>
  <c r="H63" i="1" s="1"/>
  <c r="I63" i="1"/>
  <c r="D122" i="1" l="1"/>
  <c r="J63" i="1"/>
  <c r="E64" i="1"/>
  <c r="I64" i="1" s="1"/>
  <c r="G63" i="1"/>
  <c r="D123" i="1" l="1"/>
  <c r="F64" i="1"/>
  <c r="H64" i="1" s="1"/>
  <c r="G64" i="1" l="1"/>
  <c r="J64" i="1"/>
  <c r="E65" i="1"/>
  <c r="D124" i="1"/>
  <c r="F65" i="1" l="1"/>
  <c r="H65" i="1" s="1"/>
  <c r="I65" i="1"/>
  <c r="D125" i="1"/>
  <c r="J65" i="1" l="1"/>
  <c r="E66" i="1"/>
  <c r="D126" i="1"/>
  <c r="G65" i="1"/>
  <c r="D127" i="1" l="1"/>
  <c r="F66" i="1"/>
  <c r="H66" i="1" s="1"/>
  <c r="I66" i="1"/>
  <c r="G66" i="1" l="1"/>
  <c r="D128" i="1"/>
  <c r="J66" i="1"/>
  <c r="E67" i="1"/>
  <c r="I67" i="1" s="1"/>
  <c r="F67" i="1" l="1"/>
  <c r="H67" i="1" s="1"/>
  <c r="D129" i="1"/>
  <c r="G67" i="1" l="1"/>
  <c r="D130" i="1"/>
  <c r="J67" i="1"/>
  <c r="E68" i="1"/>
  <c r="D131" i="1" l="1"/>
  <c r="F68" i="1"/>
  <c r="H68" i="1" s="1"/>
  <c r="I68" i="1"/>
  <c r="J68" i="1" l="1"/>
  <c r="E69" i="1"/>
  <c r="I69" i="1" s="1"/>
  <c r="D132" i="1"/>
  <c r="G68" i="1"/>
  <c r="D133" i="1" l="1"/>
  <c r="F69" i="1"/>
  <c r="H69" i="1" s="1"/>
  <c r="G69" i="1" l="1"/>
  <c r="D134" i="1"/>
  <c r="J69" i="1"/>
  <c r="E70" i="1"/>
  <c r="D135" i="1" l="1"/>
  <c r="F70" i="1"/>
  <c r="H70" i="1" s="1"/>
  <c r="I70" i="1"/>
  <c r="J70" i="1" l="1"/>
  <c r="E71" i="1"/>
  <c r="I71" i="1" s="1"/>
  <c r="D136" i="1"/>
  <c r="G70" i="1"/>
  <c r="D137" i="1" l="1"/>
  <c r="F71" i="1"/>
  <c r="H71" i="1" s="1"/>
  <c r="G71" i="1" l="1"/>
  <c r="J71" i="1"/>
  <c r="E72" i="1"/>
  <c r="D138" i="1"/>
  <c r="D139" i="1" l="1"/>
  <c r="F72" i="1"/>
  <c r="H72" i="1" s="1"/>
  <c r="I72" i="1"/>
  <c r="D140" i="1" l="1"/>
  <c r="J72" i="1"/>
  <c r="E73" i="1"/>
  <c r="G72" i="1"/>
  <c r="D141" i="1" l="1"/>
  <c r="F73" i="1"/>
  <c r="H73" i="1" s="1"/>
  <c r="G73" i="1"/>
  <c r="I73" i="1"/>
  <c r="D142" i="1" l="1"/>
  <c r="J73" i="1"/>
  <c r="E74" i="1"/>
  <c r="F74" i="1" l="1"/>
  <c r="H74" i="1" s="1"/>
  <c r="D143" i="1"/>
  <c r="I74" i="1"/>
  <c r="D144" i="1" l="1"/>
  <c r="G74" i="1"/>
  <c r="J74" i="1"/>
  <c r="E75" i="1"/>
  <c r="F75" i="1" l="1"/>
  <c r="H75" i="1" s="1"/>
  <c r="D145" i="1"/>
  <c r="I75" i="1"/>
  <c r="G75" i="1" l="1"/>
  <c r="J75" i="1"/>
  <c r="E76" i="1"/>
  <c r="I76" i="1" s="1"/>
  <c r="D146" i="1"/>
  <c r="D147" i="1" l="1"/>
  <c r="F76" i="1"/>
  <c r="H76" i="1" s="1"/>
  <c r="J76" i="1" l="1"/>
  <c r="E77" i="1"/>
  <c r="D148" i="1"/>
  <c r="G76" i="1"/>
  <c r="F77" i="1" l="1"/>
  <c r="H77" i="1" s="1"/>
  <c r="I77" i="1"/>
  <c r="D149" i="1"/>
  <c r="G77" i="1" l="1"/>
  <c r="J77" i="1"/>
  <c r="E78" i="1"/>
  <c r="I78" i="1" s="1"/>
  <c r="D150" i="1"/>
  <c r="F78" i="1" l="1"/>
  <c r="H78" i="1" s="1"/>
  <c r="D151" i="1"/>
  <c r="G78" i="1" l="1"/>
  <c r="H151" i="1"/>
  <c r="F151" i="1"/>
  <c r="D152" i="1"/>
  <c r="I151" i="1"/>
  <c r="E151" i="1"/>
  <c r="J151" i="1"/>
  <c r="G151" i="1"/>
  <c r="J78" i="1"/>
  <c r="E79" i="1"/>
  <c r="F79" i="1" l="1"/>
  <c r="H79" i="1" s="1"/>
  <c r="I79" i="1"/>
  <c r="E152" i="1"/>
  <c r="I152" i="1"/>
  <c r="J152" i="1"/>
  <c r="G152" i="1"/>
  <c r="H152" i="1"/>
  <c r="F152" i="1"/>
  <c r="D153" i="1"/>
  <c r="G79" i="1" l="1"/>
  <c r="J79" i="1"/>
  <c r="E80" i="1"/>
  <c r="I80" i="1" s="1"/>
  <c r="G153" i="1"/>
  <c r="D154" i="1"/>
  <c r="E153" i="1"/>
  <c r="F153" i="1"/>
  <c r="J153" i="1"/>
  <c r="I153" i="1"/>
  <c r="H153" i="1"/>
  <c r="H154" i="1" l="1"/>
  <c r="F154" i="1"/>
  <c r="J154" i="1"/>
  <c r="G154" i="1"/>
  <c r="D155" i="1"/>
  <c r="E154" i="1"/>
  <c r="I154" i="1"/>
  <c r="F80" i="1"/>
  <c r="H80" i="1" s="1"/>
  <c r="J80" i="1" l="1"/>
  <c r="E81" i="1"/>
  <c r="E155" i="1"/>
  <c r="I155" i="1"/>
  <c r="G155" i="1"/>
  <c r="H155" i="1"/>
  <c r="D156" i="1"/>
  <c r="F155" i="1"/>
  <c r="J155" i="1"/>
  <c r="G80" i="1"/>
  <c r="F81" i="1" l="1"/>
  <c r="H81" i="1" s="1"/>
  <c r="I81" i="1"/>
  <c r="F156" i="1"/>
  <c r="J156" i="1"/>
  <c r="H156" i="1"/>
  <c r="E156" i="1"/>
  <c r="I156" i="1"/>
  <c r="G156" i="1"/>
  <c r="D157" i="1"/>
  <c r="G81" i="1" l="1"/>
  <c r="J81" i="1"/>
  <c r="E82" i="1"/>
  <c r="G157" i="1"/>
  <c r="D158" i="1"/>
  <c r="E157" i="1"/>
  <c r="I157" i="1"/>
  <c r="F157" i="1"/>
  <c r="J157" i="1"/>
  <c r="H157" i="1"/>
  <c r="H158" i="1" l="1"/>
  <c r="J158" i="1"/>
  <c r="G158" i="1"/>
  <c r="D159" i="1"/>
  <c r="F158" i="1"/>
  <c r="E158" i="1"/>
  <c r="I158" i="1"/>
  <c r="F82" i="1"/>
  <c r="H82" i="1" s="1"/>
  <c r="I82" i="1"/>
  <c r="J82" i="1" l="1"/>
  <c r="E83" i="1"/>
  <c r="E159" i="1"/>
  <c r="I159" i="1"/>
  <c r="D160" i="1"/>
  <c r="H159" i="1"/>
  <c r="G159" i="1"/>
  <c r="F159" i="1"/>
  <c r="J159" i="1"/>
  <c r="G82" i="1"/>
  <c r="F83" i="1" l="1"/>
  <c r="H83" i="1" s="1"/>
  <c r="F160" i="1"/>
  <c r="J160" i="1"/>
  <c r="H160" i="1"/>
  <c r="E160" i="1"/>
  <c r="I160" i="1"/>
  <c r="G160" i="1"/>
  <c r="D161" i="1"/>
  <c r="I83" i="1"/>
  <c r="G83" i="1" l="1"/>
  <c r="J83" i="1"/>
  <c r="E84" i="1"/>
  <c r="I84" i="1" s="1"/>
  <c r="G161" i="1"/>
  <c r="D162" i="1"/>
  <c r="I161" i="1"/>
  <c r="F161" i="1"/>
  <c r="J161" i="1"/>
  <c r="E161" i="1"/>
  <c r="H161" i="1"/>
  <c r="H162" i="1" l="1"/>
  <c r="F162" i="1"/>
  <c r="G162" i="1"/>
  <c r="D163" i="1"/>
  <c r="J162" i="1"/>
  <c r="E162" i="1"/>
  <c r="I162" i="1"/>
  <c r="F84" i="1"/>
  <c r="H84" i="1" s="1"/>
  <c r="G84" i="1" l="1"/>
  <c r="J84" i="1"/>
  <c r="E85" i="1"/>
  <c r="E163" i="1"/>
  <c r="I163" i="1"/>
  <c r="G163" i="1"/>
  <c r="D164" i="1"/>
  <c r="H163" i="1"/>
  <c r="F163" i="1"/>
  <c r="J163" i="1"/>
  <c r="F85" i="1" l="1"/>
  <c r="H85" i="1" s="1"/>
  <c r="I85" i="1"/>
  <c r="F164" i="1"/>
  <c r="J164" i="1"/>
  <c r="E164" i="1"/>
  <c r="I164" i="1"/>
  <c r="H164" i="1"/>
  <c r="G164" i="1"/>
  <c r="D165" i="1"/>
  <c r="G85" i="1" l="1"/>
  <c r="J85" i="1"/>
  <c r="E86" i="1"/>
  <c r="G165" i="1"/>
  <c r="D166" i="1"/>
  <c r="E165" i="1"/>
  <c r="I165" i="1"/>
  <c r="F165" i="1"/>
  <c r="J165" i="1"/>
  <c r="H165" i="1"/>
  <c r="H166" i="1" l="1"/>
  <c r="J166" i="1"/>
  <c r="G166" i="1"/>
  <c r="D167" i="1"/>
  <c r="F166" i="1"/>
  <c r="E166" i="1"/>
  <c r="I166" i="1"/>
  <c r="F86" i="1"/>
  <c r="H86" i="1" s="1"/>
  <c r="I86" i="1"/>
  <c r="J86" i="1" l="1"/>
  <c r="E87" i="1"/>
  <c r="I87" i="1" s="1"/>
  <c r="E167" i="1"/>
  <c r="I167" i="1"/>
  <c r="G167" i="1"/>
  <c r="H167" i="1"/>
  <c r="D168" i="1"/>
  <c r="F167" i="1"/>
  <c r="J167" i="1"/>
  <c r="G86" i="1"/>
  <c r="F168" i="1" l="1"/>
  <c r="J168" i="1"/>
  <c r="H168" i="1"/>
  <c r="E168" i="1"/>
  <c r="I168" i="1"/>
  <c r="G168" i="1"/>
  <c r="D169" i="1"/>
  <c r="F87" i="1"/>
  <c r="H87" i="1" s="1"/>
  <c r="G87" i="1" l="1"/>
  <c r="J87" i="1"/>
  <c r="E88" i="1"/>
  <c r="G169" i="1"/>
  <c r="D170" i="1"/>
  <c r="E169" i="1"/>
  <c r="F169" i="1"/>
  <c r="J169" i="1"/>
  <c r="I169" i="1"/>
  <c r="H169" i="1"/>
  <c r="H170" i="1" l="1"/>
  <c r="F170" i="1"/>
  <c r="J170" i="1"/>
  <c r="G170" i="1"/>
  <c r="D171" i="1"/>
  <c r="E170" i="1"/>
  <c r="I170" i="1"/>
  <c r="F88" i="1"/>
  <c r="H88" i="1" s="1"/>
  <c r="I88" i="1"/>
  <c r="E171" i="1" l="1"/>
  <c r="I171" i="1"/>
  <c r="D172" i="1"/>
  <c r="H171" i="1"/>
  <c r="G171" i="1"/>
  <c r="F171" i="1"/>
  <c r="J171" i="1"/>
  <c r="J88" i="1"/>
  <c r="E89" i="1"/>
  <c r="G88" i="1"/>
  <c r="F89" i="1" l="1"/>
  <c r="H89" i="1" s="1"/>
  <c r="F172" i="1"/>
  <c r="J172" i="1"/>
  <c r="H172" i="1"/>
  <c r="E172" i="1"/>
  <c r="I172" i="1"/>
  <c r="G172" i="1"/>
  <c r="D173" i="1"/>
  <c r="I89" i="1"/>
  <c r="G89" i="1" l="1"/>
  <c r="G173" i="1"/>
  <c r="D174" i="1"/>
  <c r="I173" i="1"/>
  <c r="F173" i="1"/>
  <c r="J173" i="1"/>
  <c r="E173" i="1"/>
  <c r="H173" i="1"/>
  <c r="J89" i="1"/>
  <c r="E90" i="1"/>
  <c r="F90" i="1" l="1"/>
  <c r="H90" i="1" s="1"/>
  <c r="H174" i="1"/>
  <c r="J174" i="1"/>
  <c r="G174" i="1"/>
  <c r="D175" i="1"/>
  <c r="F174" i="1"/>
  <c r="E174" i="1"/>
  <c r="I174" i="1"/>
  <c r="I90" i="1"/>
  <c r="G90" i="1" l="1"/>
  <c r="J90" i="1"/>
  <c r="E91" i="1"/>
  <c r="I91" i="1" s="1"/>
  <c r="E175" i="1"/>
  <c r="I175" i="1"/>
  <c r="G175" i="1"/>
  <c r="H175" i="1"/>
  <c r="D176" i="1"/>
  <c r="F175" i="1"/>
  <c r="J175" i="1"/>
  <c r="F91" i="1" l="1"/>
  <c r="H91" i="1" s="1"/>
  <c r="F176" i="1"/>
  <c r="J176" i="1"/>
  <c r="H176" i="1"/>
  <c r="E176" i="1"/>
  <c r="I176" i="1"/>
  <c r="G176" i="1"/>
  <c r="D177" i="1"/>
  <c r="G91" i="1" l="1"/>
  <c r="J91" i="1"/>
  <c r="E92" i="1"/>
  <c r="G177" i="1"/>
  <c r="D178" i="1"/>
  <c r="E177" i="1"/>
  <c r="I177" i="1"/>
  <c r="F177" i="1"/>
  <c r="J177" i="1"/>
  <c r="H177" i="1"/>
  <c r="H178" i="1" l="1"/>
  <c r="J178" i="1"/>
  <c r="G178" i="1"/>
  <c r="D179" i="1"/>
  <c r="F178" i="1"/>
  <c r="E178" i="1"/>
  <c r="I178" i="1"/>
  <c r="F92" i="1"/>
  <c r="H92" i="1" s="1"/>
  <c r="I92" i="1"/>
  <c r="G92" i="1" l="1"/>
  <c r="J92" i="1"/>
  <c r="E93" i="1"/>
  <c r="I93" i="1" s="1"/>
  <c r="E179" i="1"/>
  <c r="I179" i="1"/>
  <c r="D180" i="1"/>
  <c r="H179" i="1"/>
  <c r="G179" i="1"/>
  <c r="F179" i="1"/>
  <c r="J179" i="1"/>
  <c r="F180" i="1" l="1"/>
  <c r="J180" i="1"/>
  <c r="H180" i="1"/>
  <c r="E180" i="1"/>
  <c r="I180" i="1"/>
  <c r="G180" i="1"/>
  <c r="D181" i="1"/>
  <c r="F93" i="1"/>
  <c r="H93" i="1" s="1"/>
  <c r="J93" i="1" l="1"/>
  <c r="E94" i="1"/>
  <c r="G181" i="1"/>
  <c r="D182" i="1"/>
  <c r="I181" i="1"/>
  <c r="F181" i="1"/>
  <c r="J181" i="1"/>
  <c r="E181" i="1"/>
  <c r="H181" i="1"/>
  <c r="G93" i="1"/>
  <c r="H182" i="1" l="1"/>
  <c r="J182" i="1"/>
  <c r="G182" i="1"/>
  <c r="D183" i="1"/>
  <c r="F182" i="1"/>
  <c r="E182" i="1"/>
  <c r="I182" i="1"/>
  <c r="F94" i="1"/>
  <c r="H94" i="1" s="1"/>
  <c r="I94" i="1"/>
  <c r="G94" i="1" l="1"/>
  <c r="J94" i="1"/>
  <c r="E95" i="1"/>
  <c r="I95" i="1" s="1"/>
  <c r="E183" i="1"/>
  <c r="I183" i="1"/>
  <c r="G183" i="1"/>
  <c r="H183" i="1"/>
  <c r="D184" i="1"/>
  <c r="F183" i="1"/>
  <c r="J183" i="1"/>
  <c r="F184" i="1" l="1"/>
  <c r="J184" i="1"/>
  <c r="H184" i="1"/>
  <c r="E184" i="1"/>
  <c r="I184" i="1"/>
  <c r="G184" i="1"/>
  <c r="D185" i="1"/>
  <c r="F95" i="1"/>
  <c r="H95" i="1" s="1"/>
  <c r="G95" i="1" l="1"/>
  <c r="J95" i="1"/>
  <c r="E96" i="1"/>
  <c r="G185" i="1"/>
  <c r="D186" i="1"/>
  <c r="E185" i="1"/>
  <c r="F185" i="1"/>
  <c r="J185" i="1"/>
  <c r="I185" i="1"/>
  <c r="H185" i="1"/>
  <c r="H186" i="1" l="1"/>
  <c r="F186" i="1"/>
  <c r="G186" i="1"/>
  <c r="D187" i="1"/>
  <c r="J186" i="1"/>
  <c r="E186" i="1"/>
  <c r="I186" i="1"/>
  <c r="F96" i="1"/>
  <c r="H96" i="1" s="1"/>
  <c r="I96" i="1"/>
  <c r="G96" i="1" l="1"/>
  <c r="J96" i="1"/>
  <c r="E97" i="1"/>
  <c r="I97" i="1" s="1"/>
  <c r="E187" i="1"/>
  <c r="I187" i="1"/>
  <c r="G187" i="1"/>
  <c r="H187" i="1"/>
  <c r="D188" i="1"/>
  <c r="F187" i="1"/>
  <c r="J187" i="1"/>
  <c r="F188" i="1" l="1"/>
  <c r="J188" i="1"/>
  <c r="H188" i="1"/>
  <c r="E188" i="1"/>
  <c r="I188" i="1"/>
  <c r="G188" i="1"/>
  <c r="D189" i="1"/>
  <c r="F97" i="1"/>
  <c r="H97" i="1" s="1"/>
  <c r="J97" i="1" l="1"/>
  <c r="E98" i="1"/>
  <c r="G189" i="1"/>
  <c r="D190" i="1"/>
  <c r="I189" i="1"/>
  <c r="F189" i="1"/>
  <c r="J189" i="1"/>
  <c r="E189" i="1"/>
  <c r="H189" i="1"/>
  <c r="G97" i="1"/>
  <c r="H190" i="1" l="1"/>
  <c r="J190" i="1"/>
  <c r="G190" i="1"/>
  <c r="D191" i="1"/>
  <c r="F190" i="1"/>
  <c r="E190" i="1"/>
  <c r="I190" i="1"/>
  <c r="F98" i="1"/>
  <c r="H98" i="1" s="1"/>
  <c r="I98" i="1"/>
  <c r="J98" i="1" l="1"/>
  <c r="E99" i="1"/>
  <c r="I99" i="1" s="1"/>
  <c r="E191" i="1"/>
  <c r="I191" i="1"/>
  <c r="H191" i="1"/>
  <c r="G191" i="1"/>
  <c r="D192" i="1"/>
  <c r="F191" i="1"/>
  <c r="J191" i="1"/>
  <c r="G98" i="1"/>
  <c r="F99" i="1" l="1"/>
  <c r="H99" i="1" s="1"/>
  <c r="F192" i="1"/>
  <c r="J192" i="1"/>
  <c r="H192" i="1"/>
  <c r="E192" i="1"/>
  <c r="I192" i="1"/>
  <c r="G192" i="1"/>
  <c r="D193" i="1"/>
  <c r="G99" i="1" l="1"/>
  <c r="J99" i="1"/>
  <c r="E100" i="1"/>
  <c r="G193" i="1"/>
  <c r="D194" i="1"/>
  <c r="I193" i="1"/>
  <c r="F193" i="1"/>
  <c r="J193" i="1"/>
  <c r="E193" i="1"/>
  <c r="H193" i="1"/>
  <c r="H194" i="1" l="1"/>
  <c r="J194" i="1"/>
  <c r="G194" i="1"/>
  <c r="D195" i="1"/>
  <c r="F194" i="1"/>
  <c r="E194" i="1"/>
  <c r="I194" i="1"/>
  <c r="F100" i="1"/>
  <c r="H100" i="1" s="1"/>
  <c r="I100" i="1"/>
  <c r="G100" i="1" l="1"/>
  <c r="J100" i="1"/>
  <c r="E101" i="1"/>
  <c r="I101" i="1" s="1"/>
  <c r="E195" i="1"/>
  <c r="I195" i="1"/>
  <c r="D196" i="1"/>
  <c r="H195" i="1"/>
  <c r="G195" i="1"/>
  <c r="F195" i="1"/>
  <c r="J195" i="1"/>
  <c r="F196" i="1" l="1"/>
  <c r="J196" i="1"/>
  <c r="E196" i="1"/>
  <c r="I196" i="1"/>
  <c r="H196" i="1"/>
  <c r="G196" i="1"/>
  <c r="D197" i="1"/>
  <c r="F101" i="1"/>
  <c r="H101" i="1" s="1"/>
  <c r="J101" i="1" l="1"/>
  <c r="E102" i="1"/>
  <c r="G197" i="1"/>
  <c r="D198" i="1"/>
  <c r="E197" i="1"/>
  <c r="F197" i="1"/>
  <c r="J197" i="1"/>
  <c r="I197" i="1"/>
  <c r="H197" i="1"/>
  <c r="G101" i="1"/>
  <c r="H198" i="1" l="1"/>
  <c r="F198" i="1"/>
  <c r="G198" i="1"/>
  <c r="D199" i="1"/>
  <c r="J198" i="1"/>
  <c r="E198" i="1"/>
  <c r="I198" i="1"/>
  <c r="F102" i="1"/>
  <c r="H102" i="1" s="1"/>
  <c r="I102" i="1"/>
  <c r="J102" i="1" l="1"/>
  <c r="E103" i="1"/>
  <c r="I103" i="1" s="1"/>
  <c r="E199" i="1"/>
  <c r="I199" i="1"/>
  <c r="G199" i="1"/>
  <c r="H199" i="1"/>
  <c r="F199" i="1"/>
  <c r="J199" i="1"/>
  <c r="D200" i="1"/>
  <c r="G102" i="1"/>
  <c r="G103" i="1" l="1"/>
  <c r="F103" i="1"/>
  <c r="H103" i="1" s="1"/>
  <c r="F200" i="1"/>
  <c r="J200" i="1"/>
  <c r="E200" i="1"/>
  <c r="I200" i="1"/>
  <c r="H200" i="1"/>
  <c r="G200" i="1"/>
  <c r="D201" i="1"/>
  <c r="J103" i="1" l="1"/>
  <c r="E104" i="1"/>
  <c r="G201" i="1"/>
  <c r="D202" i="1"/>
  <c r="E201" i="1"/>
  <c r="F201" i="1"/>
  <c r="J201" i="1"/>
  <c r="I201" i="1"/>
  <c r="H201" i="1"/>
  <c r="G104" i="1" l="1"/>
  <c r="F104" i="1"/>
  <c r="H104" i="1" s="1"/>
  <c r="I104" i="1"/>
  <c r="H202" i="1"/>
  <c r="F202" i="1"/>
  <c r="G202" i="1"/>
  <c r="D203" i="1"/>
  <c r="J202" i="1"/>
  <c r="E202" i="1"/>
  <c r="I202" i="1"/>
  <c r="J104" i="1" l="1"/>
  <c r="E105" i="1"/>
  <c r="E203" i="1"/>
  <c r="I203" i="1"/>
  <c r="G203" i="1"/>
  <c r="H203" i="1"/>
  <c r="D204" i="1"/>
  <c r="F203" i="1"/>
  <c r="J203" i="1"/>
  <c r="F105" i="1" l="1"/>
  <c r="H105" i="1" s="1"/>
  <c r="I105" i="1"/>
  <c r="F204" i="1"/>
  <c r="J204" i="1"/>
  <c r="E204" i="1"/>
  <c r="I204" i="1"/>
  <c r="G204" i="1"/>
  <c r="D205" i="1"/>
  <c r="H204" i="1"/>
  <c r="G105" i="1" l="1"/>
  <c r="J105" i="1"/>
  <c r="E106" i="1"/>
  <c r="G205" i="1"/>
  <c r="D206" i="1"/>
  <c r="E205" i="1"/>
  <c r="F205" i="1"/>
  <c r="J205" i="1"/>
  <c r="I205" i="1"/>
  <c r="H205" i="1"/>
  <c r="F106" i="1" l="1"/>
  <c r="H106" i="1" s="1"/>
  <c r="I106" i="1"/>
  <c r="H206" i="1"/>
  <c r="J206" i="1"/>
  <c r="G206" i="1"/>
  <c r="D207" i="1"/>
  <c r="E206" i="1"/>
  <c r="I206" i="1"/>
  <c r="F206" i="1"/>
  <c r="G106" i="1" l="1"/>
  <c r="J106" i="1"/>
  <c r="E107" i="1"/>
  <c r="I107" i="1" s="1"/>
  <c r="E207" i="1"/>
  <c r="I207" i="1"/>
  <c r="H207" i="1"/>
  <c r="D208" i="1"/>
  <c r="F207" i="1"/>
  <c r="J207" i="1"/>
  <c r="G207" i="1"/>
  <c r="F107" i="1" l="1"/>
  <c r="H107" i="1" s="1"/>
  <c r="F208" i="1"/>
  <c r="J208" i="1"/>
  <c r="E208" i="1"/>
  <c r="I208" i="1"/>
  <c r="G208" i="1"/>
  <c r="D209" i="1"/>
  <c r="H208" i="1"/>
  <c r="J107" i="1" l="1"/>
  <c r="E108" i="1"/>
  <c r="G107" i="1"/>
  <c r="G209" i="1"/>
  <c r="D210" i="1"/>
  <c r="E209" i="1"/>
  <c r="F209" i="1"/>
  <c r="J209" i="1"/>
  <c r="H209" i="1"/>
  <c r="I209" i="1"/>
  <c r="G108" i="1" l="1"/>
  <c r="F108" i="1"/>
  <c r="H108" i="1" s="1"/>
  <c r="I108" i="1"/>
  <c r="H210" i="1"/>
  <c r="G210" i="1"/>
  <c r="D211" i="1"/>
  <c r="F210" i="1"/>
  <c r="E210" i="1"/>
  <c r="I210" i="1"/>
  <c r="J210" i="1"/>
  <c r="J108" i="1" l="1"/>
  <c r="E109" i="1"/>
  <c r="E211" i="1"/>
  <c r="I211" i="1"/>
  <c r="G211" i="1"/>
  <c r="H211" i="1"/>
  <c r="D212" i="1"/>
  <c r="F211" i="1"/>
  <c r="J211" i="1"/>
  <c r="F109" i="1" l="1"/>
  <c r="H109" i="1" s="1"/>
  <c r="I109" i="1"/>
  <c r="F212" i="1"/>
  <c r="J212" i="1"/>
  <c r="E212" i="1"/>
  <c r="I212" i="1"/>
  <c r="G212" i="1"/>
  <c r="D213" i="1"/>
  <c r="H212" i="1"/>
  <c r="J109" i="1" l="1"/>
  <c r="E110" i="1"/>
  <c r="I110" i="1" s="1"/>
  <c r="G109" i="1"/>
  <c r="G213" i="1"/>
  <c r="D214" i="1"/>
  <c r="E213" i="1"/>
  <c r="F213" i="1"/>
  <c r="J213" i="1"/>
  <c r="H213" i="1"/>
  <c r="I213" i="1"/>
  <c r="F110" i="1" l="1"/>
  <c r="H110" i="1" s="1"/>
  <c r="H214" i="1"/>
  <c r="G214" i="1"/>
  <c r="D215" i="1"/>
  <c r="F214" i="1"/>
  <c r="E214" i="1"/>
  <c r="I214" i="1"/>
  <c r="J214" i="1"/>
  <c r="J110" i="1" l="1"/>
  <c r="E111" i="1"/>
  <c r="G110" i="1"/>
  <c r="E215" i="1"/>
  <c r="I215" i="1"/>
  <c r="G215" i="1"/>
  <c r="H215" i="1"/>
  <c r="F215" i="1"/>
  <c r="J215" i="1"/>
  <c r="D216" i="1"/>
  <c r="F111" i="1" l="1"/>
  <c r="H111" i="1" s="1"/>
  <c r="I111" i="1"/>
  <c r="F216" i="1"/>
  <c r="J216" i="1"/>
  <c r="E216" i="1"/>
  <c r="I216" i="1"/>
  <c r="H216" i="1"/>
  <c r="G216" i="1"/>
  <c r="D217" i="1"/>
  <c r="G111" i="1" l="1"/>
  <c r="J111" i="1"/>
  <c r="E112" i="1"/>
  <c r="I112" i="1" s="1"/>
  <c r="G217" i="1"/>
  <c r="D218" i="1"/>
  <c r="I217" i="1"/>
  <c r="F217" i="1"/>
  <c r="J217" i="1"/>
  <c r="H217" i="1"/>
  <c r="E217" i="1"/>
  <c r="F112" i="1" l="1"/>
  <c r="H112" i="1" s="1"/>
  <c r="H218" i="1"/>
  <c r="G218" i="1"/>
  <c r="D219" i="1"/>
  <c r="E218" i="1"/>
  <c r="I218" i="1"/>
  <c r="F218" i="1"/>
  <c r="J218" i="1"/>
  <c r="G112" i="1" l="1"/>
  <c r="J112" i="1"/>
  <c r="E113" i="1"/>
  <c r="E219" i="1"/>
  <c r="I219" i="1"/>
  <c r="H219" i="1"/>
  <c r="G219" i="1"/>
  <c r="F219" i="1"/>
  <c r="J219" i="1"/>
  <c r="D220" i="1"/>
  <c r="F113" i="1" l="1"/>
  <c r="H113" i="1" s="1"/>
  <c r="I113" i="1"/>
  <c r="F220" i="1"/>
  <c r="J220" i="1"/>
  <c r="H220" i="1"/>
  <c r="E220" i="1"/>
  <c r="I220" i="1"/>
  <c r="G220" i="1"/>
  <c r="D221" i="1"/>
  <c r="J113" i="1" l="1"/>
  <c r="E114" i="1"/>
  <c r="I114" i="1" s="1"/>
  <c r="G113" i="1"/>
  <c r="G221" i="1"/>
  <c r="D222" i="1"/>
  <c r="F221" i="1"/>
  <c r="J221" i="1"/>
  <c r="I221" i="1"/>
  <c r="H221" i="1"/>
  <c r="E221" i="1"/>
  <c r="F114" i="1" l="1"/>
  <c r="H114" i="1" s="1"/>
  <c r="H222" i="1"/>
  <c r="J222" i="1"/>
  <c r="G222" i="1"/>
  <c r="D223" i="1"/>
  <c r="E222" i="1"/>
  <c r="I222" i="1"/>
  <c r="F222" i="1"/>
  <c r="J114" i="1" l="1"/>
  <c r="E115" i="1"/>
  <c r="G114" i="1"/>
  <c r="E223" i="1"/>
  <c r="I223" i="1"/>
  <c r="H223" i="1"/>
  <c r="D224" i="1"/>
  <c r="F223" i="1"/>
  <c r="J223" i="1"/>
  <c r="G223" i="1"/>
  <c r="F115" i="1" l="1"/>
  <c r="H115" i="1" s="1"/>
  <c r="I115" i="1"/>
  <c r="F224" i="1"/>
  <c r="J224" i="1"/>
  <c r="E224" i="1"/>
  <c r="I224" i="1"/>
  <c r="G224" i="1"/>
  <c r="D225" i="1"/>
  <c r="H224" i="1"/>
  <c r="G115" i="1" l="1"/>
  <c r="J115" i="1"/>
  <c r="E116" i="1"/>
  <c r="I116" i="1" s="1"/>
  <c r="G225" i="1"/>
  <c r="D226" i="1"/>
  <c r="F225" i="1"/>
  <c r="J225" i="1"/>
  <c r="H225" i="1"/>
  <c r="E225" i="1"/>
  <c r="I225" i="1"/>
  <c r="F116" i="1" l="1"/>
  <c r="H116" i="1" s="1"/>
  <c r="H226" i="1"/>
  <c r="G226" i="1"/>
  <c r="D227" i="1"/>
  <c r="J226" i="1"/>
  <c r="E226" i="1"/>
  <c r="I226" i="1"/>
  <c r="F226" i="1"/>
  <c r="G116" i="1" l="1"/>
  <c r="J116" i="1"/>
  <c r="E117" i="1"/>
  <c r="E227" i="1"/>
  <c r="I227" i="1"/>
  <c r="H227" i="1"/>
  <c r="G227" i="1"/>
  <c r="F227" i="1"/>
  <c r="J227" i="1"/>
  <c r="D228" i="1"/>
  <c r="F117" i="1" l="1"/>
  <c r="H117" i="1" s="1"/>
  <c r="I117" i="1"/>
  <c r="F228" i="1"/>
  <c r="J228" i="1"/>
  <c r="E228" i="1"/>
  <c r="I228" i="1"/>
  <c r="H228" i="1"/>
  <c r="G228" i="1"/>
  <c r="D229" i="1"/>
  <c r="G117" i="1" l="1"/>
  <c r="J117" i="1"/>
  <c r="E118" i="1"/>
  <c r="I118" i="1" s="1"/>
  <c r="G229" i="1"/>
  <c r="D230" i="1"/>
  <c r="F229" i="1"/>
  <c r="J229" i="1"/>
  <c r="I229" i="1"/>
  <c r="H229" i="1"/>
  <c r="E229" i="1"/>
  <c r="F118" i="1" l="1"/>
  <c r="H118" i="1" s="1"/>
  <c r="H230" i="1"/>
  <c r="G230" i="1"/>
  <c r="D231" i="1"/>
  <c r="E230" i="1"/>
  <c r="I230" i="1"/>
  <c r="F230" i="1"/>
  <c r="J230" i="1"/>
  <c r="J118" i="1" l="1"/>
  <c r="E119" i="1"/>
  <c r="G118" i="1"/>
  <c r="E231" i="1"/>
  <c r="I231" i="1"/>
  <c r="H231" i="1"/>
  <c r="G231" i="1"/>
  <c r="F231" i="1"/>
  <c r="J231" i="1"/>
  <c r="D232" i="1"/>
  <c r="F119" i="1" l="1"/>
  <c r="H119" i="1" s="1"/>
  <c r="I119" i="1"/>
  <c r="F232" i="1"/>
  <c r="J232" i="1"/>
  <c r="E232" i="1"/>
  <c r="I232" i="1"/>
  <c r="H232" i="1"/>
  <c r="G232" i="1"/>
  <c r="D233" i="1"/>
  <c r="G119" i="1" l="1"/>
  <c r="J119" i="1"/>
  <c r="E120" i="1"/>
  <c r="I120" i="1" s="1"/>
  <c r="G233" i="1"/>
  <c r="D234" i="1"/>
  <c r="F233" i="1"/>
  <c r="J233" i="1"/>
  <c r="H233" i="1"/>
  <c r="E233" i="1"/>
  <c r="I233" i="1"/>
  <c r="F120" i="1" l="1"/>
  <c r="H120" i="1" s="1"/>
  <c r="H234" i="1"/>
  <c r="G234" i="1"/>
  <c r="D235" i="1"/>
  <c r="F234" i="1"/>
  <c r="E234" i="1"/>
  <c r="I234" i="1"/>
  <c r="J234" i="1"/>
  <c r="G120" i="1" l="1"/>
  <c r="J120" i="1"/>
  <c r="E121" i="1"/>
  <c r="E235" i="1"/>
  <c r="I235" i="1"/>
  <c r="H235" i="1"/>
  <c r="G235" i="1"/>
  <c r="F235" i="1"/>
  <c r="J235" i="1"/>
  <c r="D236" i="1"/>
  <c r="F121" i="1" l="1"/>
  <c r="H121" i="1" s="1"/>
  <c r="I121" i="1"/>
  <c r="F236" i="1"/>
  <c r="J236" i="1"/>
  <c r="E236" i="1"/>
  <c r="I236" i="1"/>
  <c r="G236" i="1"/>
  <c r="D237" i="1"/>
  <c r="H236" i="1"/>
  <c r="J121" i="1" l="1"/>
  <c r="E122" i="1"/>
  <c r="I122" i="1" s="1"/>
  <c r="G121" i="1"/>
  <c r="G237" i="1"/>
  <c r="D238" i="1"/>
  <c r="I237" i="1"/>
  <c r="F237" i="1"/>
  <c r="J237" i="1"/>
  <c r="H237" i="1"/>
  <c r="E237" i="1"/>
  <c r="F122" i="1" l="1"/>
  <c r="H122" i="1" s="1"/>
  <c r="H238" i="1"/>
  <c r="G238" i="1"/>
  <c r="D239" i="1"/>
  <c r="E238" i="1"/>
  <c r="I238" i="1"/>
  <c r="F238" i="1"/>
  <c r="J238" i="1"/>
  <c r="J122" i="1" l="1"/>
  <c r="E123" i="1"/>
  <c r="G122" i="1"/>
  <c r="E239" i="1"/>
  <c r="I239" i="1"/>
  <c r="H239" i="1"/>
  <c r="F239" i="1"/>
  <c r="J239" i="1"/>
  <c r="G239" i="1"/>
  <c r="F123" i="1" l="1"/>
  <c r="H123" i="1" s="1"/>
  <c r="I123" i="1"/>
  <c r="G123" i="1" l="1"/>
  <c r="J123" i="1"/>
  <c r="E124" i="1"/>
  <c r="I124" i="1" s="1"/>
  <c r="F124" i="1" l="1"/>
  <c r="H124" i="1" s="1"/>
  <c r="J124" i="1" l="1"/>
  <c r="E125" i="1"/>
  <c r="G124" i="1"/>
  <c r="F125" i="1" l="1"/>
  <c r="H125" i="1" s="1"/>
  <c r="I125" i="1"/>
  <c r="G125" i="1" l="1"/>
  <c r="J125" i="1"/>
  <c r="E126" i="1"/>
  <c r="I126" i="1" s="1"/>
  <c r="F126" i="1" l="1"/>
  <c r="H126" i="1" s="1"/>
  <c r="J126" i="1" l="1"/>
  <c r="E127" i="1"/>
  <c r="G126" i="1"/>
  <c r="F127" i="1" l="1"/>
  <c r="H127" i="1" s="1"/>
  <c r="I127" i="1"/>
  <c r="G127" i="1" l="1"/>
  <c r="J127" i="1"/>
  <c r="E128" i="1"/>
  <c r="I128" i="1" s="1"/>
  <c r="F128" i="1" l="1"/>
  <c r="H128" i="1" s="1"/>
  <c r="G128" i="1" l="1"/>
  <c r="J128" i="1"/>
  <c r="E129" i="1"/>
  <c r="F129" i="1" l="1"/>
  <c r="H129" i="1" s="1"/>
  <c r="I129" i="1"/>
  <c r="J129" i="1" l="1"/>
  <c r="E130" i="1"/>
  <c r="I130" i="1" s="1"/>
  <c r="G129" i="1"/>
  <c r="F130" i="1" l="1"/>
  <c r="H130" i="1" s="1"/>
  <c r="G130" i="1" l="1"/>
  <c r="J130" i="1"/>
  <c r="E131" i="1"/>
  <c r="F131" i="1" l="1"/>
  <c r="H131" i="1" s="1"/>
  <c r="I131" i="1"/>
  <c r="J131" i="1" l="1"/>
  <c r="E132" i="1"/>
  <c r="I132" i="1" s="1"/>
  <c r="G131" i="1"/>
  <c r="F132" i="1" l="1"/>
  <c r="H132" i="1" s="1"/>
  <c r="J132" i="1" l="1"/>
  <c r="E133" i="1"/>
  <c r="G132" i="1"/>
  <c r="F133" i="1" l="1"/>
  <c r="H133" i="1" s="1"/>
  <c r="I133" i="1"/>
  <c r="J133" i="1" l="1"/>
  <c r="E134" i="1"/>
  <c r="G133" i="1"/>
  <c r="F134" i="1" l="1"/>
  <c r="H134" i="1" s="1"/>
  <c r="I134" i="1"/>
  <c r="J134" i="1" l="1"/>
  <c r="E135" i="1"/>
  <c r="I135" i="1" s="1"/>
  <c r="G134" i="1"/>
  <c r="F135" i="1" l="1"/>
  <c r="H135" i="1" s="1"/>
  <c r="J135" i="1" l="1"/>
  <c r="E136" i="1"/>
  <c r="G135" i="1"/>
  <c r="F136" i="1" l="1"/>
  <c r="H136" i="1" s="1"/>
  <c r="I136" i="1"/>
  <c r="G136" i="1" l="1"/>
  <c r="J136" i="1"/>
  <c r="E137" i="1"/>
  <c r="I137" i="1" s="1"/>
  <c r="F137" i="1" l="1"/>
  <c r="H137" i="1" s="1"/>
  <c r="J137" i="1" l="1"/>
  <c r="E138" i="1"/>
  <c r="G137" i="1"/>
  <c r="F138" i="1" l="1"/>
  <c r="H138" i="1" s="1"/>
  <c r="I138" i="1"/>
  <c r="J138" i="1" l="1"/>
  <c r="E139" i="1"/>
  <c r="I139" i="1" s="1"/>
  <c r="G138" i="1"/>
  <c r="F139" i="1" l="1"/>
  <c r="H139" i="1" s="1"/>
  <c r="G139" i="1" l="1"/>
  <c r="J139" i="1"/>
  <c r="E140" i="1"/>
  <c r="F140" i="1" l="1"/>
  <c r="H140" i="1" s="1"/>
  <c r="I140" i="1"/>
  <c r="G140" i="1" l="1"/>
  <c r="J140" i="1"/>
  <c r="E141" i="1"/>
  <c r="I141" i="1" s="1"/>
  <c r="F141" i="1" l="1"/>
  <c r="H141" i="1" s="1"/>
  <c r="J141" i="1" l="1"/>
  <c r="E142" i="1"/>
  <c r="G141" i="1"/>
  <c r="F142" i="1" l="1"/>
  <c r="H142" i="1" s="1"/>
  <c r="I142" i="1"/>
  <c r="J142" i="1" l="1"/>
  <c r="E143" i="1"/>
  <c r="I143" i="1" s="1"/>
  <c r="G142" i="1"/>
  <c r="F143" i="1" l="1"/>
  <c r="H143" i="1" s="1"/>
  <c r="J143" i="1" l="1"/>
  <c r="E144" i="1"/>
  <c r="G143" i="1"/>
  <c r="G144" i="1" l="1"/>
  <c r="F144" i="1"/>
  <c r="H144" i="1" s="1"/>
  <c r="I144" i="1"/>
  <c r="J144" i="1" l="1"/>
  <c r="E145" i="1"/>
  <c r="F145" i="1" l="1"/>
  <c r="H145" i="1" s="1"/>
  <c r="I145" i="1"/>
  <c r="J145" i="1" l="1"/>
  <c r="E146" i="1"/>
  <c r="I146" i="1" s="1"/>
  <c r="G145" i="1"/>
  <c r="F146" i="1" l="1"/>
  <c r="H146" i="1" s="1"/>
  <c r="G146" i="1" l="1"/>
  <c r="J146" i="1"/>
  <c r="E147" i="1"/>
  <c r="F147" i="1" l="1"/>
  <c r="H147" i="1" s="1"/>
  <c r="I147" i="1"/>
  <c r="G147" i="1" l="1"/>
  <c r="J147" i="1"/>
  <c r="E148" i="1"/>
  <c r="F148" i="1" l="1"/>
  <c r="H148" i="1" s="1"/>
  <c r="I148" i="1"/>
  <c r="J148" i="1" l="1"/>
  <c r="E149" i="1"/>
  <c r="G148" i="1"/>
  <c r="F149" i="1" l="1"/>
  <c r="H149" i="1" s="1"/>
  <c r="I149" i="1"/>
  <c r="J149" i="1" l="1"/>
  <c r="E150" i="1"/>
  <c r="I150" i="1" s="1"/>
  <c r="G149" i="1"/>
  <c r="F150" i="1" l="1"/>
  <c r="H150" i="1" s="1"/>
  <c r="J150" i="1" s="1"/>
  <c r="G15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J.GREEN</author>
  </authors>
  <commentList>
    <comment ref="A1" authorId="0" shapeId="0" xr:uid="{00000000-0006-0000-0000-000001000000}">
      <text>
        <r>
          <rPr>
            <sz val="8"/>
            <color indexed="81"/>
            <rFont val="Tahoma"/>
            <family val="2"/>
          </rPr>
          <t>AFFICHER LE CLASSEUR "EMPRUNT"
CONNAISSANT LE MONTANT DE LA MENSUALITE DE REMBOURSEMENT POUR UN EMPRUNT 
DE 300 000 F SUR 8 ANS AU TAUX DE 8%
CALCULER LA PART D'INTERET ET LA PART DE CAPITAL POUR CHAQUE MENSUALITE
FAIRE LE CUMUL INTERET ET CAPITAL DANS LES COLONNES ADEQUATES.
NE PLUS AFFICHER LES RESULTATS LORSQUE L'EMPRUNT EST REMBOURSE
FIGER LES VOLETS DE TITRE ET PROTEGER VOTRE TRAVAIL.</t>
        </r>
        <r>
          <rPr>
            <b/>
            <sz val="8"/>
            <color indexed="81"/>
            <rFont val="Tahoma"/>
            <family val="2"/>
          </rPr>
          <t xml:space="preserve">
</t>
        </r>
      </text>
    </comment>
    <comment ref="E6" authorId="0" shapeId="0" xr:uid="{00000000-0006-0000-0000-000002000000}">
      <text>
        <r>
          <rPr>
            <sz val="8"/>
            <color indexed="81"/>
            <rFont val="Tahoma"/>
            <family val="2"/>
          </rPr>
          <t>Capital x Taux Période</t>
        </r>
      </text>
    </comment>
    <comment ref="F6" authorId="0" shapeId="0" xr:uid="{00000000-0006-0000-0000-000003000000}">
      <text>
        <r>
          <rPr>
            <sz val="8"/>
            <color indexed="81"/>
            <rFont val="Tahoma"/>
            <family val="2"/>
          </rPr>
          <t>=mensualité-intérêt</t>
        </r>
      </text>
    </comment>
    <comment ref="G6" authorId="0" shapeId="0" xr:uid="{00000000-0006-0000-0000-000004000000}">
      <text>
        <r>
          <rPr>
            <sz val="8"/>
            <color indexed="81"/>
            <rFont val="Tahoma"/>
            <family val="2"/>
          </rPr>
          <t>= mensualité</t>
        </r>
      </text>
    </comment>
    <comment ref="J6" authorId="0" shapeId="0" xr:uid="{00000000-0006-0000-0000-000005000000}">
      <text>
        <r>
          <rPr>
            <sz val="8"/>
            <color indexed="81"/>
            <rFont val="Tahoma"/>
            <family val="2"/>
          </rPr>
          <t>Capital total - Cumul capital remboursé</t>
        </r>
      </text>
    </comment>
  </commentList>
</comments>
</file>

<file path=xl/sharedStrings.xml><?xml version="1.0" encoding="utf-8"?>
<sst xmlns="http://schemas.openxmlformats.org/spreadsheetml/2006/main" count="19" uniqueCount="18">
  <si>
    <t>DECOMPOSITION INTERETS/CAPITAL POUR UN EMPRUNT A ANNUITES CONSTANTES</t>
  </si>
  <si>
    <t>CAPITAL :</t>
  </si>
  <si>
    <t>faire varier PERIODES_/_AN</t>
  </si>
  <si>
    <t>PERIODE</t>
  </si>
  <si>
    <t>INTERET</t>
  </si>
  <si>
    <t>CAPITAL</t>
  </si>
  <si>
    <t>INT+CAP</t>
  </si>
  <si>
    <t>CUM. CAP</t>
  </si>
  <si>
    <t>CUM. INT</t>
  </si>
  <si>
    <t>RESTE CAP</t>
  </si>
  <si>
    <t>et NBR_ANNEES</t>
  </si>
  <si>
    <t>TAUX PERIODE :</t>
  </si>
  <si>
    <t>NB PERIODES :</t>
  </si>
  <si>
    <t>TAUX/AN :</t>
  </si>
  <si>
    <t>COEF.RED. :</t>
  </si>
  <si>
    <t>N.PERIOD/AN :</t>
  </si>
  <si>
    <t>N.ANNEES :</t>
  </si>
  <si>
    <t>MENSUALITE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</si>
</sst>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1];\-#,##0\ [$€-1]"/>
    <numFmt numFmtId="165" formatCode="#,##0.00\ [$€];[Red]\-#,##0.00\ [$€]"/>
    <numFmt numFmtId="166" formatCode="#,##0\ [$€];[Red]\-#,##0\ [$€]"/>
  </numFmts>
  <fonts count="16">
    <font>
      <sz val="10"/>
      <name val="Courier"/>
    </font>
    <font>
      <sz val="10"/>
      <name val="Helv"/>
    </font>
    <font>
      <sz val="10"/>
      <color indexed="12"/>
      <name val="Courier"/>
      <family val="3"/>
    </font>
    <font>
      <b/>
      <sz val="8"/>
      <color indexed="81"/>
      <name val="Tahoma"/>
      <family val="2"/>
    </font>
    <font>
      <b/>
      <sz val="11"/>
      <color indexed="18"/>
      <name val="Vagabond"/>
    </font>
    <font>
      <b/>
      <i/>
      <sz val="9"/>
      <color indexed="9"/>
      <name val="Courier"/>
      <family val="3"/>
    </font>
    <font>
      <sz val="8"/>
      <color indexed="81"/>
      <name val="Tahoma"/>
      <family val="2"/>
    </font>
    <font>
      <sz val="10"/>
      <name val="Courier"/>
      <family val="3"/>
    </font>
    <font>
      <b/>
      <u/>
      <sz val="12"/>
      <color theme="3"/>
      <name val="Tms Rmn"/>
    </font>
    <font>
      <sz val="10"/>
      <color theme="3"/>
      <name val="Courier"/>
      <family val="3"/>
    </font>
    <font>
      <b/>
      <sz val="10"/>
      <color theme="3"/>
      <name val="Arial"/>
      <family val="2"/>
    </font>
    <font>
      <sz val="10"/>
      <color theme="3"/>
      <name val="Arial"/>
      <family val="2"/>
    </font>
    <font>
      <b/>
      <u/>
      <sz val="12"/>
      <color theme="3"/>
      <name val="Arial"/>
      <family val="2"/>
    </font>
    <font>
      <sz val="8"/>
      <name val="Arial"/>
      <family val="2"/>
    </font>
    <font>
      <b/>
      <i/>
      <sz val="10"/>
      <color indexed="9"/>
      <name val="Courier"/>
    </font>
    <font>
      <sz val="10"/>
      <color indexed="8"/>
      <name val="Courier"/>
    </font>
  </fonts>
  <fills count="8">
    <fill>
      <patternFill patternType="none"/>
    </fill>
    <fill>
      <patternFill patternType="gray125"/>
    </fill>
    <fill>
      <patternFill patternType="solid">
        <fgColor indexed="22"/>
      </patternFill>
    </fill>
    <fill>
      <patternFill patternType="solid">
        <fgColor indexed="18"/>
      </patternFill>
    </fill>
    <fill>
      <patternFill patternType="darkGray">
        <fgColor indexed="9"/>
        <bgColor indexed="26"/>
      </patternFill>
    </fill>
    <fill>
      <patternFill patternType="solid">
        <fgColor theme="4" tint="0.79998168889431442"/>
        <bgColor indexed="24"/>
      </patternFill>
    </fill>
    <fill>
      <patternFill patternType="darkGray">
        <fgColor indexed="9"/>
        <bgColor rgb="FFF1F8FD"/>
      </patternFill>
    </fill>
    <fill>
      <patternFill patternType="solid">
        <fgColor rgb="FFF1F8FD"/>
        <bgColor indexed="64"/>
      </patternFill>
    </fill>
  </fills>
  <borders count="4">
    <border>
      <left/>
      <right/>
      <top/>
      <bottom/>
      <diagonal/>
    </border>
    <border>
      <left style="thick">
        <color indexed="16"/>
      </left>
      <right style="medium">
        <color indexed="64"/>
      </right>
      <top/>
      <bottom style="medium">
        <color indexed="64"/>
      </bottom>
      <diagonal/>
    </border>
    <border>
      <left/>
      <right style="thin">
        <color indexed="64"/>
      </right>
      <top style="double">
        <color indexed="64"/>
      </top>
      <bottom style="thin">
        <color indexed="64"/>
      </bottom>
      <diagonal/>
    </border>
    <border>
      <left/>
      <right/>
      <top/>
      <bottom style="medium">
        <color indexed="64"/>
      </bottom>
      <diagonal/>
    </border>
  </borders>
  <cellStyleXfs count="6">
    <xf numFmtId="0" fontId="0" fillId="0" borderId="0"/>
    <xf numFmtId="165" fontId="7" fillId="0" borderId="0" applyFont="0" applyFill="0" applyBorder="0" applyAlignment="0" applyProtection="0"/>
    <xf numFmtId="0" fontId="4" fillId="2" borderId="1"/>
    <xf numFmtId="4" fontId="1" fillId="0" borderId="0" applyFont="0" applyFill="0" applyBorder="0" applyAlignment="0" applyProtection="0"/>
    <xf numFmtId="9" fontId="1" fillId="0" borderId="0" applyFont="0" applyFill="0" applyBorder="0" applyAlignment="0" applyProtection="0"/>
    <xf numFmtId="0" fontId="5" fillId="3" borderId="2">
      <alignment horizontal="center"/>
    </xf>
  </cellStyleXfs>
  <cellXfs count="32">
    <xf numFmtId="0" fontId="0" fillId="0" borderId="0" xfId="0"/>
    <xf numFmtId="0" fontId="0" fillId="0" borderId="0" xfId="0" applyProtection="1"/>
    <xf numFmtId="1" fontId="0" fillId="0" borderId="0" xfId="0" applyNumberFormat="1" applyProtection="1"/>
    <xf numFmtId="3" fontId="0" fillId="0" borderId="0" xfId="0" applyNumberFormat="1" applyProtection="1"/>
    <xf numFmtId="10" fontId="2" fillId="0" borderId="0" xfId="0" applyNumberFormat="1" applyFont="1" applyProtection="1"/>
    <xf numFmtId="3" fontId="2" fillId="0" borderId="0" xfId="0" applyNumberFormat="1" applyFont="1" applyProtection="1"/>
    <xf numFmtId="0" fontId="0" fillId="0" borderId="0" xfId="0" applyBorder="1" applyProtection="1"/>
    <xf numFmtId="0" fontId="8" fillId="0" borderId="0" xfId="0" applyFont="1" applyAlignment="1" applyProtection="1">
      <alignment horizontal="left"/>
    </xf>
    <xf numFmtId="0" fontId="9" fillId="0" borderId="0" xfId="0" applyFont="1" applyProtection="1"/>
    <xf numFmtId="0" fontId="9" fillId="0" borderId="0" xfId="0" applyFont="1"/>
    <xf numFmtId="164" fontId="11" fillId="4" borderId="0" xfId="3" applyNumberFormat="1" applyFont="1" applyFill="1" applyBorder="1" applyAlignment="1">
      <alignment horizontal="right"/>
    </xf>
    <xf numFmtId="0" fontId="11" fillId="4" borderId="0" xfId="2" applyFont="1" applyFill="1" applyBorder="1" applyAlignment="1">
      <alignment horizontal="center"/>
    </xf>
    <xf numFmtId="166" fontId="11" fillId="4" borderId="0" xfId="1" applyNumberFormat="1" applyFont="1" applyFill="1" applyBorder="1" applyAlignment="1">
      <alignment horizontal="right"/>
    </xf>
    <xf numFmtId="4" fontId="9" fillId="0" borderId="0" xfId="0" applyNumberFormat="1" applyFont="1" applyBorder="1" applyAlignment="1" applyProtection="1"/>
    <xf numFmtId="4" fontId="9" fillId="0" borderId="0" xfId="0" applyNumberFormat="1" applyFont="1" applyProtection="1"/>
    <xf numFmtId="10" fontId="9" fillId="0" borderId="0" xfId="0" applyNumberFormat="1" applyFont="1" applyProtection="1"/>
    <xf numFmtId="3" fontId="9" fillId="0" borderId="0" xfId="0" applyNumberFormat="1" applyFont="1" applyProtection="1"/>
    <xf numFmtId="0" fontId="12" fillId="0" borderId="0" xfId="0" applyFont="1" applyAlignment="1" applyProtection="1">
      <alignment horizontal="left"/>
    </xf>
    <xf numFmtId="0" fontId="10" fillId="5" borderId="3" xfId="5" applyFont="1" applyFill="1" applyBorder="1" applyAlignment="1">
      <alignment horizontal="center"/>
    </xf>
    <xf numFmtId="166" fontId="10" fillId="5" borderId="3" xfId="1" applyNumberFormat="1" applyFont="1" applyFill="1" applyBorder="1" applyAlignment="1">
      <alignment horizontal="center"/>
    </xf>
    <xf numFmtId="0" fontId="13" fillId="0" borderId="0" xfId="0" applyFont="1" applyProtection="1"/>
    <xf numFmtId="164" fontId="11" fillId="6" borderId="0" xfId="3" applyNumberFormat="1" applyFont="1" applyFill="1" applyBorder="1" applyAlignment="1">
      <alignment horizontal="right"/>
    </xf>
    <xf numFmtId="3" fontId="14" fillId="0" borderId="0" xfId="0" applyNumberFormat="1" applyFont="1" applyBorder="1" applyAlignment="1" applyProtection="1">
      <alignment horizontal="right"/>
    </xf>
    <xf numFmtId="10" fontId="11" fillId="6" borderId="0" xfId="4" applyNumberFormat="1" applyFont="1" applyFill="1" applyBorder="1" applyAlignment="1">
      <alignment horizontal="right"/>
    </xf>
    <xf numFmtId="10" fontId="15" fillId="0" borderId="0" xfId="0" applyNumberFormat="1" applyFont="1" applyBorder="1" applyAlignment="1" applyProtection="1"/>
    <xf numFmtId="3" fontId="11" fillId="6" borderId="0" xfId="3" applyNumberFormat="1" applyFont="1" applyFill="1" applyBorder="1" applyAlignment="1">
      <alignment horizontal="right"/>
    </xf>
    <xf numFmtId="0" fontId="15" fillId="0" borderId="0" xfId="0" applyFont="1" applyBorder="1" applyAlignment="1" applyProtection="1"/>
    <xf numFmtId="10" fontId="10" fillId="5" borderId="3" xfId="4" applyNumberFormat="1" applyFont="1" applyFill="1" applyBorder="1" applyAlignment="1">
      <alignment horizontal="center"/>
    </xf>
    <xf numFmtId="4" fontId="11" fillId="6" borderId="0" xfId="3" applyNumberFormat="1" applyFont="1" applyFill="1" applyBorder="1" applyAlignment="1">
      <alignment horizontal="right"/>
    </xf>
    <xf numFmtId="0" fontId="9" fillId="7" borderId="0" xfId="0" applyFont="1" applyFill="1"/>
    <xf numFmtId="10" fontId="14" fillId="0" borderId="0" xfId="0" applyNumberFormat="1" applyFont="1" applyBorder="1" applyAlignment="1" applyProtection="1">
      <alignment horizontal="right"/>
    </xf>
    <xf numFmtId="4" fontId="14" fillId="0" borderId="0" xfId="0" applyNumberFormat="1" applyFont="1" applyBorder="1" applyAlignment="1" applyProtection="1">
      <alignment horizontal="right"/>
    </xf>
  </cellXfs>
  <cellStyles count="6">
    <cellStyle name="Euro" xfId="1" xr:uid="{00000000-0005-0000-0000-000000000000}"/>
    <cellStyle name="ligne" xfId="2" xr:uid="{00000000-0005-0000-0000-000001000000}"/>
    <cellStyle name="Milliers" xfId="3" builtinId="3"/>
    <cellStyle name="Normal" xfId="0" builtinId="0"/>
    <cellStyle name="Pourcentage" xfId="4" builtinId="5"/>
    <cellStyle name="TITCOL"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Supports%20ios\Excel%202013%20base%20de%20donn&#233;es,%20tableaux%20crois&#233;s\exosexcbd\FONCLOG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rai-Faux"/>
    </sheetNames>
    <sheetDataSet>
      <sheetData sheetId="0"/>
    </sheetDataSet>
  </externalBook>
</externalLink>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Direction Ion">
  <a:themeElements>
    <a:clrScheme name="Blue Warm">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Direction Ion">
      <a:majorFont>
        <a:latin typeface="Century Gothic" panose="020B050202020202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B050202020202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Direction 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8000"/>
                <a:hueMod val="124000"/>
                <a:satMod val="148000"/>
                <a:lumMod val="124000"/>
              </a:schemeClr>
            </a:gs>
            <a:gs pos="100000">
              <a:schemeClr val="phClr">
                <a:shade val="76000"/>
                <a:hueMod val="89000"/>
                <a:satMod val="164000"/>
                <a:lumMod val="56000"/>
              </a:schemeClr>
            </a:gs>
          </a:gsLst>
          <a:path path="circle">
            <a:fillToRect l="45000" t="65000" r="125000" b="100000"/>
          </a:path>
        </a:gradFill>
        <a:blipFill rotWithShape="1">
          <a:blip xmlns:r="http://schemas.openxmlformats.org/officeDocument/2006/relationships" r:embed="rId1">
            <a:duotone>
              <a:schemeClr val="phClr">
                <a:shade val="69000"/>
                <a:hueMod val="91000"/>
                <a:satMod val="164000"/>
                <a:lumMod val="74000"/>
              </a:schemeClr>
              <a:schemeClr val="phClr">
                <a:hueMod val="124000"/>
                <a:satMod val="140000"/>
                <a:lumMod val="142000"/>
              </a:schemeClr>
            </a:duotone>
          </a:blip>
          <a:stretch/>
        </a:blipFill>
      </a:bgFillStyleLst>
    </a:fmtScheme>
  </a:themeElements>
  <a:objectDefaults/>
  <a:extraClrSchemeLst/>
  <a:extLst>
    <a:ext uri="{05A4C25C-085E-4340-85A3-A5531E510DB2}">
      <thm15:themeFamily xmlns:thm15="http://schemas.microsoft.com/office/thememl/2012/main" name="Ion Boardroom" id="{FC33163D-4339-46B1-8EED-24C834239D99}" vid="{B8502691-933B-45FE-8764-BA278511EF27}"/>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X506"/>
  <sheetViews>
    <sheetView showGridLines="0" tabSelected="1" workbookViewId="0">
      <selection activeCell="D102" sqref="D102"/>
    </sheetView>
  </sheetViews>
  <sheetFormatPr baseColWidth="10" defaultColWidth="9" defaultRowHeight="12"/>
  <cols>
    <col min="1" max="1" width="22" style="1" customWidth="1"/>
    <col min="2" max="2" width="11.75" style="1" customWidth="1"/>
    <col min="3" max="3" width="0.75" style="1" customWidth="1"/>
    <col min="4" max="4" width="8" style="1" bestFit="1" customWidth="1"/>
    <col min="5" max="5" width="7.625" style="1" bestFit="1" customWidth="1"/>
    <col min="6" max="7" width="7.875" style="1" bestFit="1" customWidth="1"/>
    <col min="8" max="8" width="8.875" style="1" bestFit="1" customWidth="1"/>
    <col min="9" max="9" width="8.125" style="1" bestFit="1" customWidth="1"/>
    <col min="10" max="10" width="10" style="1" bestFit="1" customWidth="1"/>
    <col min="11" max="16384" width="9" style="1"/>
  </cols>
  <sheetData>
    <row r="1" spans="1:24" ht="15.75">
      <c r="A1" s="17" t="s">
        <v>0</v>
      </c>
      <c r="B1" s="8"/>
      <c r="P1" s="4"/>
      <c r="Q1" s="2"/>
      <c r="R1" s="3"/>
      <c r="S1" s="3"/>
      <c r="T1" s="3"/>
      <c r="U1" s="3"/>
      <c r="V1" s="3"/>
      <c r="W1" s="3"/>
    </row>
    <row r="2" spans="1:24" ht="6.75" customHeight="1">
      <c r="A2" s="7"/>
      <c r="B2" s="8"/>
      <c r="P2" s="4"/>
      <c r="Q2" s="2"/>
      <c r="R2" s="3"/>
      <c r="S2" s="3"/>
      <c r="T2" s="3"/>
      <c r="U2" s="3"/>
      <c r="V2" s="3"/>
      <c r="W2" s="3"/>
    </row>
    <row r="3" spans="1:24" ht="5.25" customHeight="1">
      <c r="A3" s="9"/>
      <c r="B3" s="9"/>
      <c r="P3" s="4"/>
      <c r="Q3" s="2"/>
      <c r="R3" s="3"/>
      <c r="S3" s="3"/>
      <c r="T3" s="3"/>
      <c r="U3" s="3"/>
      <c r="V3" s="3"/>
      <c r="W3" s="3"/>
    </row>
    <row r="4" spans="1:24" ht="13.5" thickBot="1">
      <c r="A4" s="18" t="s">
        <v>1</v>
      </c>
      <c r="B4" s="19">
        <v>300000</v>
      </c>
      <c r="H4" s="20"/>
      <c r="P4" s="4"/>
      <c r="Q4" s="2"/>
      <c r="R4" s="3"/>
      <c r="S4" s="3"/>
      <c r="T4" s="3"/>
      <c r="U4" s="3"/>
      <c r="V4" s="3"/>
      <c r="W4" s="3"/>
    </row>
    <row r="5" spans="1:24" ht="12.75">
      <c r="A5" s="21"/>
      <c r="B5" s="21"/>
      <c r="P5" s="4"/>
      <c r="Q5" s="2"/>
      <c r="R5" s="3"/>
      <c r="S5" s="3"/>
      <c r="T5" s="3"/>
      <c r="U5" s="3"/>
      <c r="V5" s="3"/>
      <c r="W5" s="3"/>
    </row>
    <row r="6" spans="1:24" ht="13.5" thickBot="1">
      <c r="A6" s="21" t="s">
        <v>2</v>
      </c>
      <c r="B6" s="21"/>
      <c r="D6" s="18" t="s">
        <v>3</v>
      </c>
      <c r="E6" s="18" t="s">
        <v>4</v>
      </c>
      <c r="F6" s="18" t="s">
        <v>5</v>
      </c>
      <c r="G6" s="18" t="s">
        <v>6</v>
      </c>
      <c r="H6" s="18" t="s">
        <v>7</v>
      </c>
      <c r="I6" s="18" t="s">
        <v>8</v>
      </c>
      <c r="J6" s="18" t="s">
        <v>9</v>
      </c>
      <c r="P6" s="3"/>
      <c r="Q6" s="3"/>
      <c r="R6" s="5"/>
      <c r="S6" s="5"/>
      <c r="T6" s="5"/>
      <c r="U6" s="5"/>
      <c r="V6" s="5"/>
      <c r="W6" s="5"/>
    </row>
    <row r="7" spans="1:24" ht="12.75">
      <c r="A7" s="21" t="s">
        <v>10</v>
      </c>
      <c r="B7" s="21"/>
      <c r="D7" s="11">
        <v>1</v>
      </c>
      <c r="E7" s="10">
        <f>IF(+D7&lt;=PERIODES,PRINCIPAL*TAUX,"")</f>
        <v>2000.0000000000002</v>
      </c>
      <c r="F7" s="12">
        <f t="shared" ref="F7:F38" si="0">IF(+D7&lt;=PERIODES,MENS-E7,"")</f>
        <v>2241.0037763634664</v>
      </c>
      <c r="G7" s="12">
        <f t="shared" ref="G7:G38" si="1">IF(+D7&lt;=PERIODES,SUM(E7:F7),"")</f>
        <v>4241.0037763634664</v>
      </c>
      <c r="H7" s="12">
        <f>IF(+D7&lt;=PERIODES,+F7,"")</f>
        <v>2241.0037763634664</v>
      </c>
      <c r="I7" s="12">
        <f>IF(+D7&lt;=PERIODES,+E7,"")</f>
        <v>2000.0000000000002</v>
      </c>
      <c r="J7" s="12">
        <f t="shared" ref="J7:J38" si="2">IF(+D7&lt;=PERIODES,+PRINCIPAL-H7,"")</f>
        <v>297758.99622363655</v>
      </c>
      <c r="O7" s="5"/>
      <c r="P7" s="5"/>
      <c r="Q7" s="5"/>
      <c r="R7" s="5"/>
      <c r="S7" s="5"/>
      <c r="T7" s="5"/>
      <c r="U7" s="5"/>
      <c r="V7" s="5"/>
      <c r="W7" s="5"/>
      <c r="X7" s="5"/>
    </row>
    <row r="8" spans="1:24" ht="12.75">
      <c r="A8" s="21"/>
      <c r="B8" s="21"/>
      <c r="C8" s="22"/>
      <c r="D8" s="11">
        <f t="shared" ref="D8:D39" si="3">IF(D7="","",IF(D7+1&lt;=PERIODES,D7+1,""))</f>
        <v>2</v>
      </c>
      <c r="E8" s="10">
        <f t="shared" ref="E8:E39" si="4">IF(+D8&lt;=PERIODES,(PRINCIPAL-H7)*TAUX,"")</f>
        <v>1985.0599748242439</v>
      </c>
      <c r="F8" s="12">
        <f t="shared" si="0"/>
        <v>2255.9438015392225</v>
      </c>
      <c r="G8" s="12">
        <f t="shared" si="1"/>
        <v>4241.0037763634664</v>
      </c>
      <c r="H8" s="12">
        <f t="shared" ref="H8:H39" si="5">IF(+D8&lt;=PERIODES,+H7+F8,"")</f>
        <v>4496.9475779026889</v>
      </c>
      <c r="I8" s="12">
        <f t="shared" ref="I8:I39" si="6">IF(+D8&lt;=PERIODES,+I7+E8,"")</f>
        <v>3985.0599748242439</v>
      </c>
      <c r="J8" s="12">
        <f t="shared" si="2"/>
        <v>295503.0524220973</v>
      </c>
      <c r="O8" s="4"/>
      <c r="P8" s="5"/>
      <c r="Q8" s="5"/>
      <c r="R8" s="5"/>
      <c r="S8" s="5"/>
      <c r="T8" s="5"/>
      <c r="U8" s="5"/>
      <c r="V8" s="5"/>
      <c r="W8" s="5"/>
    </row>
    <row r="9" spans="1:24" ht="12.75">
      <c r="A9" s="21" t="s">
        <v>11</v>
      </c>
      <c r="B9" s="23">
        <f>TAUX_ANNUEL/PERIODES_PAR_AN*COEF_RED</f>
        <v>6.6666666666666671E-3</v>
      </c>
      <c r="C9" s="24"/>
      <c r="D9" s="11">
        <f t="shared" si="3"/>
        <v>3</v>
      </c>
      <c r="E9" s="10">
        <f t="shared" si="4"/>
        <v>1970.0203494806487</v>
      </c>
      <c r="F9" s="12">
        <f t="shared" si="0"/>
        <v>2270.9834268828176</v>
      </c>
      <c r="G9" s="12">
        <f t="shared" si="1"/>
        <v>4241.0037763634664</v>
      </c>
      <c r="H9" s="12">
        <f t="shared" si="5"/>
        <v>6767.931004785507</v>
      </c>
      <c r="I9" s="12">
        <f t="shared" si="6"/>
        <v>5955.0803243048922</v>
      </c>
      <c r="J9" s="12">
        <f t="shared" si="2"/>
        <v>293232.06899521447</v>
      </c>
      <c r="O9" s="4"/>
      <c r="P9" s="5"/>
      <c r="Q9" s="5"/>
      <c r="R9" s="5"/>
      <c r="S9" s="5"/>
      <c r="T9" s="5"/>
      <c r="U9" s="5"/>
      <c r="V9" s="5"/>
      <c r="W9" s="5"/>
    </row>
    <row r="10" spans="1:24" ht="12.75">
      <c r="A10" s="21" t="s">
        <v>12</v>
      </c>
      <c r="B10" s="25">
        <f>PERIODES_PAR_AN*NBRE_ANNEES</f>
        <v>96</v>
      </c>
      <c r="C10" s="26"/>
      <c r="D10" s="11">
        <f t="shared" si="3"/>
        <v>4</v>
      </c>
      <c r="E10" s="10">
        <f t="shared" si="4"/>
        <v>1954.8804599680966</v>
      </c>
      <c r="F10" s="12">
        <f t="shared" si="0"/>
        <v>2286.1233163953698</v>
      </c>
      <c r="G10" s="12">
        <f t="shared" si="1"/>
        <v>4241.0037763634664</v>
      </c>
      <c r="H10" s="12">
        <f t="shared" si="5"/>
        <v>9054.0543211808763</v>
      </c>
      <c r="I10" s="12">
        <f t="shared" si="6"/>
        <v>7909.9607842729893</v>
      </c>
      <c r="J10" s="12">
        <f t="shared" si="2"/>
        <v>290945.94567881915</v>
      </c>
      <c r="O10" s="4"/>
      <c r="P10" s="5"/>
      <c r="Q10" s="5"/>
      <c r="R10" s="5"/>
      <c r="S10" s="5"/>
      <c r="T10" s="5"/>
      <c r="U10" s="5"/>
      <c r="V10" s="5"/>
      <c r="W10" s="5"/>
    </row>
    <row r="11" spans="1:24" ht="13.5" thickBot="1">
      <c r="A11" s="18" t="s">
        <v>13</v>
      </c>
      <c r="B11" s="27">
        <v>0.08</v>
      </c>
      <c r="D11" s="11">
        <f t="shared" si="3"/>
        <v>5</v>
      </c>
      <c r="E11" s="10">
        <f t="shared" si="4"/>
        <v>1939.6396378587945</v>
      </c>
      <c r="F11" s="12">
        <f t="shared" si="0"/>
        <v>2301.3641385046722</v>
      </c>
      <c r="G11" s="12">
        <f t="shared" si="1"/>
        <v>4241.0037763634664</v>
      </c>
      <c r="H11" s="12">
        <f t="shared" si="5"/>
        <v>11355.418459685548</v>
      </c>
      <c r="I11" s="12">
        <f t="shared" si="6"/>
        <v>9849.6004221317835</v>
      </c>
      <c r="J11" s="12">
        <f t="shared" si="2"/>
        <v>288644.58154031448</v>
      </c>
      <c r="O11" s="4"/>
      <c r="P11" s="5"/>
      <c r="Q11" s="5"/>
      <c r="R11" s="5"/>
      <c r="S11" s="5"/>
      <c r="T11" s="5"/>
      <c r="U11" s="5"/>
      <c r="V11" s="5"/>
      <c r="W11" s="5"/>
    </row>
    <row r="12" spans="1:24" ht="12.75">
      <c r="A12" s="21" t="s">
        <v>14</v>
      </c>
      <c r="B12" s="28">
        <v>1</v>
      </c>
      <c r="D12" s="11">
        <f t="shared" si="3"/>
        <v>6</v>
      </c>
      <c r="E12" s="10">
        <f t="shared" si="4"/>
        <v>1924.2972102687634</v>
      </c>
      <c r="F12" s="12">
        <f t="shared" si="0"/>
        <v>2316.7065660947028</v>
      </c>
      <c r="G12" s="12">
        <f t="shared" si="1"/>
        <v>4241.0037763634664</v>
      </c>
      <c r="H12" s="12">
        <f t="shared" si="5"/>
        <v>13672.125025780251</v>
      </c>
      <c r="I12" s="12">
        <f t="shared" si="6"/>
        <v>11773.897632400547</v>
      </c>
      <c r="J12" s="12">
        <f t="shared" si="2"/>
        <v>286327.87497421977</v>
      </c>
      <c r="O12" s="4"/>
      <c r="P12" s="5"/>
      <c r="Q12" s="5"/>
      <c r="R12" s="5"/>
      <c r="S12" s="5"/>
      <c r="T12" s="5"/>
      <c r="U12" s="5"/>
      <c r="V12" s="5"/>
      <c r="W12" s="5"/>
    </row>
    <row r="13" spans="1:24" ht="12.75">
      <c r="A13" s="21" t="s">
        <v>15</v>
      </c>
      <c r="B13" s="25">
        <v>12</v>
      </c>
      <c r="D13" s="11">
        <f t="shared" si="3"/>
        <v>7</v>
      </c>
      <c r="E13" s="10">
        <f t="shared" si="4"/>
        <v>1908.8524998281318</v>
      </c>
      <c r="F13" s="12">
        <f t="shared" si="0"/>
        <v>2332.1512765353345</v>
      </c>
      <c r="G13" s="12">
        <f t="shared" si="1"/>
        <v>4241.0037763634664</v>
      </c>
      <c r="H13" s="12">
        <f t="shared" si="5"/>
        <v>16004.276302315586</v>
      </c>
      <c r="I13" s="12">
        <f t="shared" si="6"/>
        <v>13682.750132228679</v>
      </c>
      <c r="J13" s="12">
        <f t="shared" si="2"/>
        <v>283995.72369768441</v>
      </c>
      <c r="O13" s="4"/>
      <c r="P13" s="5"/>
      <c r="Q13" s="5"/>
      <c r="R13" s="5"/>
      <c r="S13" s="5"/>
      <c r="T13" s="5"/>
      <c r="U13" s="5"/>
      <c r="V13" s="5"/>
      <c r="W13" s="5"/>
    </row>
    <row r="14" spans="1:24" ht="13.5" thickBot="1">
      <c r="A14" s="18" t="s">
        <v>16</v>
      </c>
      <c r="B14" s="18">
        <v>8</v>
      </c>
      <c r="D14" s="11">
        <f t="shared" si="3"/>
        <v>8</v>
      </c>
      <c r="E14" s="10">
        <f t="shared" si="4"/>
        <v>1893.3048246512296</v>
      </c>
      <c r="F14" s="12">
        <f t="shared" si="0"/>
        <v>2347.6989517122365</v>
      </c>
      <c r="G14" s="12">
        <f t="shared" si="1"/>
        <v>4241.0037763634664</v>
      </c>
      <c r="H14" s="12">
        <f t="shared" si="5"/>
        <v>18351.97525402782</v>
      </c>
      <c r="I14" s="12">
        <f t="shared" si="6"/>
        <v>15576.054956879909</v>
      </c>
      <c r="J14" s="12">
        <f t="shared" si="2"/>
        <v>281648.02474597219</v>
      </c>
      <c r="O14" s="4"/>
      <c r="P14" s="5"/>
      <c r="Q14" s="5"/>
      <c r="R14" s="5"/>
      <c r="S14" s="5"/>
      <c r="T14" s="5"/>
      <c r="U14" s="5"/>
      <c r="V14" s="5"/>
      <c r="W14" s="5"/>
    </row>
    <row r="15" spans="1:24" ht="12.75">
      <c r="A15" s="29"/>
      <c r="B15" s="29"/>
      <c r="C15" s="30"/>
      <c r="D15" s="11">
        <f t="shared" si="3"/>
        <v>9</v>
      </c>
      <c r="E15" s="10">
        <f t="shared" si="4"/>
        <v>1877.6534983064814</v>
      </c>
      <c r="F15" s="12">
        <f t="shared" si="0"/>
        <v>2363.3502780569852</v>
      </c>
      <c r="G15" s="12">
        <f t="shared" si="1"/>
        <v>4241.0037763634664</v>
      </c>
      <c r="H15" s="12">
        <f t="shared" si="5"/>
        <v>20715.325532084804</v>
      </c>
      <c r="I15" s="12">
        <f t="shared" si="6"/>
        <v>17453.708455186392</v>
      </c>
      <c r="J15" s="12">
        <f t="shared" si="2"/>
        <v>279284.6744679152</v>
      </c>
      <c r="O15" s="4"/>
      <c r="P15" s="5"/>
      <c r="Q15" s="5"/>
      <c r="R15" s="5"/>
      <c r="S15" s="5"/>
      <c r="T15" s="5"/>
      <c r="U15" s="5"/>
      <c r="V15" s="5"/>
      <c r="W15" s="5"/>
    </row>
    <row r="16" spans="1:24" ht="12.75">
      <c r="A16" s="29"/>
      <c r="B16" s="29"/>
      <c r="C16" s="26"/>
      <c r="D16" s="11">
        <f t="shared" si="3"/>
        <v>10</v>
      </c>
      <c r="E16" s="10">
        <f t="shared" si="4"/>
        <v>1861.8978297861015</v>
      </c>
      <c r="F16" s="12">
        <f t="shared" si="0"/>
        <v>2379.1059465773651</v>
      </c>
      <c r="G16" s="12">
        <f t="shared" si="1"/>
        <v>4241.0037763634664</v>
      </c>
      <c r="H16" s="12">
        <f t="shared" si="5"/>
        <v>23094.431478662169</v>
      </c>
      <c r="I16" s="12">
        <f t="shared" si="6"/>
        <v>19315.606284972495</v>
      </c>
      <c r="J16" s="12">
        <f t="shared" si="2"/>
        <v>276905.56852133782</v>
      </c>
      <c r="O16" s="4"/>
      <c r="P16" s="5"/>
      <c r="Q16" s="5"/>
      <c r="R16" s="5"/>
      <c r="S16" s="5"/>
      <c r="T16" s="5"/>
      <c r="U16" s="5"/>
      <c r="V16" s="5"/>
      <c r="W16" s="5"/>
    </row>
    <row r="17" spans="1:23" ht="12.75">
      <c r="A17" s="21" t="s">
        <v>17</v>
      </c>
      <c r="B17" s="21">
        <f>PRINCIPAL*TAUX/((1-(1+TAUX)^(-PERIODES)))</f>
        <v>4241.0037763634664</v>
      </c>
      <c r="C17" s="26"/>
      <c r="D17" s="11">
        <f t="shared" si="3"/>
        <v>11</v>
      </c>
      <c r="E17" s="10">
        <f t="shared" si="4"/>
        <v>1846.0371234755855</v>
      </c>
      <c r="F17" s="12">
        <f t="shared" si="0"/>
        <v>2394.9666528878806</v>
      </c>
      <c r="G17" s="12">
        <f t="shared" si="1"/>
        <v>4241.0037763634664</v>
      </c>
      <c r="H17" s="12">
        <f t="shared" si="5"/>
        <v>25489.39813155005</v>
      </c>
      <c r="I17" s="12">
        <f t="shared" si="6"/>
        <v>21161.643408448079</v>
      </c>
      <c r="J17" s="12">
        <f t="shared" si="2"/>
        <v>274510.60186844994</v>
      </c>
      <c r="O17" s="4"/>
      <c r="P17" s="5"/>
      <c r="Q17" s="5"/>
      <c r="R17" s="5"/>
      <c r="S17" s="5"/>
      <c r="T17" s="5"/>
      <c r="U17" s="5"/>
      <c r="V17" s="5"/>
      <c r="W17" s="5"/>
    </row>
    <row r="18" spans="1:23" ht="12.75">
      <c r="A18" s="21" t="s">
        <v>17</v>
      </c>
      <c r="B18" s="21">
        <f>IF(ISERR(TAUX)," VERIFIER",PMT(+TAUX,+PERIODES,-+PRINCIPAL))</f>
        <v>4241.0037763634409</v>
      </c>
      <c r="C18" s="26"/>
      <c r="D18" s="11">
        <f t="shared" si="3"/>
        <v>12</v>
      </c>
      <c r="E18" s="10">
        <f t="shared" si="4"/>
        <v>1830.0706791229998</v>
      </c>
      <c r="F18" s="12">
        <f t="shared" si="0"/>
        <v>2410.9330972404669</v>
      </c>
      <c r="G18" s="12">
        <f t="shared" si="1"/>
        <v>4241.0037763634664</v>
      </c>
      <c r="H18" s="12">
        <f t="shared" si="5"/>
        <v>27900.331228790517</v>
      </c>
      <c r="I18" s="12">
        <f t="shared" si="6"/>
        <v>22991.714087571079</v>
      </c>
      <c r="J18" s="12">
        <f t="shared" si="2"/>
        <v>272099.66877120949</v>
      </c>
      <c r="O18" s="4"/>
      <c r="P18" s="5"/>
      <c r="Q18" s="5"/>
      <c r="R18" s="5"/>
      <c r="S18" s="5"/>
      <c r="T18" s="5"/>
      <c r="U18" s="5"/>
      <c r="V18" s="5"/>
      <c r="W18" s="5"/>
    </row>
    <row r="19" spans="1:23" ht="12.75">
      <c r="D19" s="11">
        <f t="shared" si="3"/>
        <v>13</v>
      </c>
      <c r="E19" s="10">
        <f t="shared" si="4"/>
        <v>1813.9977918080633</v>
      </c>
      <c r="F19" s="12">
        <f t="shared" si="0"/>
        <v>2427.0059845554033</v>
      </c>
      <c r="G19" s="12">
        <f t="shared" si="1"/>
        <v>4241.0037763634664</v>
      </c>
      <c r="H19" s="12">
        <f t="shared" si="5"/>
        <v>30327.33721334592</v>
      </c>
      <c r="I19" s="12">
        <f t="shared" si="6"/>
        <v>24805.711879379141</v>
      </c>
      <c r="J19" s="12">
        <f t="shared" si="2"/>
        <v>269672.66278665408</v>
      </c>
      <c r="O19" s="4"/>
      <c r="P19" s="5"/>
      <c r="Q19" s="5"/>
      <c r="R19" s="5"/>
      <c r="S19" s="5"/>
      <c r="T19" s="5"/>
      <c r="U19" s="5"/>
      <c r="V19" s="5"/>
      <c r="W19" s="5"/>
    </row>
    <row r="20" spans="1:23" ht="12.75">
      <c r="C20" s="31"/>
      <c r="D20" s="11">
        <f t="shared" si="3"/>
        <v>14</v>
      </c>
      <c r="E20" s="10">
        <f t="shared" si="4"/>
        <v>1797.8177519110272</v>
      </c>
      <c r="F20" s="12">
        <f t="shared" si="0"/>
        <v>2443.1860244524391</v>
      </c>
      <c r="G20" s="12">
        <f t="shared" si="1"/>
        <v>4241.0037763634664</v>
      </c>
      <c r="H20" s="12">
        <f t="shared" si="5"/>
        <v>32770.523237798356</v>
      </c>
      <c r="I20" s="12">
        <f t="shared" si="6"/>
        <v>26603.52963129017</v>
      </c>
      <c r="J20" s="12">
        <f t="shared" si="2"/>
        <v>267229.47676220164</v>
      </c>
      <c r="Q20" s="2"/>
      <c r="R20" s="3"/>
      <c r="S20" s="3"/>
      <c r="T20" s="3"/>
      <c r="U20" s="3"/>
      <c r="V20" s="3"/>
      <c r="W20" s="3"/>
    </row>
    <row r="21" spans="1:23" ht="12.75">
      <c r="A21" s="8"/>
      <c r="B21" s="8"/>
      <c r="C21" s="13"/>
      <c r="D21" s="11">
        <f t="shared" si="3"/>
        <v>15</v>
      </c>
      <c r="E21" s="10">
        <f t="shared" si="4"/>
        <v>1781.5298450813443</v>
      </c>
      <c r="F21" s="12">
        <f t="shared" si="0"/>
        <v>2459.4739312821221</v>
      </c>
      <c r="G21" s="12">
        <f t="shared" si="1"/>
        <v>4241.0037763634664</v>
      </c>
      <c r="H21" s="12">
        <f t="shared" si="5"/>
        <v>35229.997169080481</v>
      </c>
      <c r="I21" s="12">
        <f t="shared" si="6"/>
        <v>28385.059476371513</v>
      </c>
      <c r="J21" s="12">
        <f t="shared" si="2"/>
        <v>264770.00283091952</v>
      </c>
    </row>
    <row r="22" spans="1:23" ht="12.75">
      <c r="A22" s="8"/>
      <c r="B22" s="8"/>
      <c r="C22" s="8"/>
      <c r="D22" s="11">
        <f t="shared" si="3"/>
        <v>16</v>
      </c>
      <c r="E22" s="10">
        <f t="shared" si="4"/>
        <v>1765.1333522061302</v>
      </c>
      <c r="F22" s="12">
        <f t="shared" si="0"/>
        <v>2475.8704241573359</v>
      </c>
      <c r="G22" s="12">
        <f t="shared" si="1"/>
        <v>4241.0037763634664</v>
      </c>
      <c r="H22" s="12">
        <f t="shared" si="5"/>
        <v>37705.867593237817</v>
      </c>
      <c r="I22" s="12">
        <f t="shared" si="6"/>
        <v>30150.192828577641</v>
      </c>
      <c r="J22" s="12">
        <f t="shared" si="2"/>
        <v>262294.13240676216</v>
      </c>
    </row>
    <row r="23" spans="1:23" ht="12.75">
      <c r="A23" s="8"/>
      <c r="B23" s="8"/>
      <c r="C23" s="8"/>
      <c r="D23" s="11">
        <f t="shared" si="3"/>
        <v>17</v>
      </c>
      <c r="E23" s="10">
        <f t="shared" si="4"/>
        <v>1748.6275493784144</v>
      </c>
      <c r="F23" s="12">
        <f t="shared" si="0"/>
        <v>2492.3762269850522</v>
      </c>
      <c r="G23" s="12">
        <f t="shared" si="1"/>
        <v>4241.0037763634664</v>
      </c>
      <c r="H23" s="12">
        <f t="shared" si="5"/>
        <v>40198.243820222866</v>
      </c>
      <c r="I23" s="12">
        <f t="shared" si="6"/>
        <v>31898.820377956057</v>
      </c>
      <c r="J23" s="12">
        <f t="shared" si="2"/>
        <v>259801.75617977715</v>
      </c>
    </row>
    <row r="24" spans="1:23" ht="12.75">
      <c r="A24" s="8"/>
      <c r="B24" s="8"/>
      <c r="C24" s="8"/>
      <c r="D24" s="11">
        <f t="shared" si="3"/>
        <v>18</v>
      </c>
      <c r="E24" s="10">
        <f t="shared" si="4"/>
        <v>1732.0117078651811</v>
      </c>
      <c r="F24" s="12">
        <f t="shared" si="0"/>
        <v>2508.9920684982853</v>
      </c>
      <c r="G24" s="12">
        <f t="shared" si="1"/>
        <v>4241.0037763634664</v>
      </c>
      <c r="H24" s="12">
        <f t="shared" si="5"/>
        <v>42707.235888721152</v>
      </c>
      <c r="I24" s="12">
        <f t="shared" si="6"/>
        <v>33630.832085821239</v>
      </c>
      <c r="J24" s="12">
        <f t="shared" si="2"/>
        <v>257292.76411127884</v>
      </c>
    </row>
    <row r="25" spans="1:23" ht="12.75">
      <c r="A25" s="8"/>
      <c r="B25" s="8"/>
      <c r="C25" s="8"/>
      <c r="D25" s="11">
        <f t="shared" si="3"/>
        <v>19</v>
      </c>
      <c r="E25" s="10">
        <f t="shared" si="4"/>
        <v>1715.2850940751923</v>
      </c>
      <c r="F25" s="12">
        <f t="shared" si="0"/>
        <v>2525.7186822882741</v>
      </c>
      <c r="G25" s="12">
        <f t="shared" si="1"/>
        <v>4241.0037763634664</v>
      </c>
      <c r="H25" s="12">
        <f t="shared" si="5"/>
        <v>45232.954571009424</v>
      </c>
      <c r="I25" s="12">
        <f t="shared" si="6"/>
        <v>35346.117179896435</v>
      </c>
      <c r="J25" s="12">
        <f t="shared" si="2"/>
        <v>254767.04542899056</v>
      </c>
    </row>
    <row r="26" spans="1:23" ht="12.75">
      <c r="A26" s="8"/>
      <c r="B26" s="8"/>
      <c r="C26" s="8"/>
      <c r="D26" s="11">
        <f t="shared" si="3"/>
        <v>20</v>
      </c>
      <c r="E26" s="10">
        <f t="shared" si="4"/>
        <v>1698.4469695266039</v>
      </c>
      <c r="F26" s="12">
        <f t="shared" si="0"/>
        <v>2542.5568068368625</v>
      </c>
      <c r="G26" s="12">
        <f t="shared" si="1"/>
        <v>4241.0037763634664</v>
      </c>
      <c r="H26" s="12">
        <f t="shared" si="5"/>
        <v>47775.511377846284</v>
      </c>
      <c r="I26" s="12">
        <f t="shared" si="6"/>
        <v>37044.564149423037</v>
      </c>
      <c r="J26" s="12">
        <f t="shared" si="2"/>
        <v>252224.4886221537</v>
      </c>
    </row>
    <row r="27" spans="1:23" ht="12.75">
      <c r="A27" s="8"/>
      <c r="B27" s="8"/>
      <c r="C27" s="8"/>
      <c r="D27" s="11">
        <f t="shared" si="3"/>
        <v>21</v>
      </c>
      <c r="E27" s="10">
        <f t="shared" si="4"/>
        <v>1681.4965908143581</v>
      </c>
      <c r="F27" s="12">
        <f t="shared" si="0"/>
        <v>2559.5071855491083</v>
      </c>
      <c r="G27" s="12">
        <f t="shared" si="1"/>
        <v>4241.0037763634664</v>
      </c>
      <c r="H27" s="12">
        <f t="shared" si="5"/>
        <v>50335.018563395395</v>
      </c>
      <c r="I27" s="12">
        <f t="shared" si="6"/>
        <v>38726.060740237393</v>
      </c>
      <c r="J27" s="12">
        <f t="shared" si="2"/>
        <v>249664.9814366046</v>
      </c>
    </row>
    <row r="28" spans="1:23" ht="12.75">
      <c r="A28" s="8"/>
      <c r="B28" s="8"/>
      <c r="C28" s="8"/>
      <c r="D28" s="11">
        <f t="shared" si="3"/>
        <v>22</v>
      </c>
      <c r="E28" s="10">
        <f t="shared" si="4"/>
        <v>1664.4332095773641</v>
      </c>
      <c r="F28" s="12">
        <f t="shared" si="0"/>
        <v>2576.5705667861021</v>
      </c>
      <c r="G28" s="12">
        <f t="shared" si="1"/>
        <v>4241.0037763634664</v>
      </c>
      <c r="H28" s="12">
        <f t="shared" si="5"/>
        <v>52911.589130181499</v>
      </c>
      <c r="I28" s="12">
        <f t="shared" si="6"/>
        <v>40390.493949814758</v>
      </c>
      <c r="J28" s="12">
        <f t="shared" si="2"/>
        <v>247088.4108698185</v>
      </c>
    </row>
    <row r="29" spans="1:23" ht="12.75">
      <c r="A29" s="8"/>
      <c r="B29" s="8"/>
      <c r="C29" s="8"/>
      <c r="D29" s="11">
        <f t="shared" si="3"/>
        <v>23</v>
      </c>
      <c r="E29" s="10">
        <f t="shared" si="4"/>
        <v>1647.2560724654568</v>
      </c>
      <c r="F29" s="12">
        <f t="shared" si="0"/>
        <v>2593.7477038980096</v>
      </c>
      <c r="G29" s="12">
        <f t="shared" si="1"/>
        <v>4241.0037763634664</v>
      </c>
      <c r="H29" s="12">
        <f t="shared" si="5"/>
        <v>55505.336834079506</v>
      </c>
      <c r="I29" s="12">
        <f t="shared" si="6"/>
        <v>42037.750022280212</v>
      </c>
      <c r="J29" s="12">
        <f t="shared" si="2"/>
        <v>244494.6631659205</v>
      </c>
    </row>
    <row r="30" spans="1:23" ht="12.75">
      <c r="A30" s="8"/>
      <c r="B30" s="8"/>
      <c r="C30" s="8"/>
      <c r="D30" s="11">
        <f t="shared" si="3"/>
        <v>24</v>
      </c>
      <c r="E30" s="10">
        <f t="shared" si="4"/>
        <v>1629.9644211061368</v>
      </c>
      <c r="F30" s="12">
        <f t="shared" si="0"/>
        <v>2611.0393552573296</v>
      </c>
      <c r="G30" s="12">
        <f t="shared" si="1"/>
        <v>4241.0037763634664</v>
      </c>
      <c r="H30" s="12">
        <f t="shared" si="5"/>
        <v>58116.376189336836</v>
      </c>
      <c r="I30" s="12">
        <f t="shared" si="6"/>
        <v>43667.71444338635</v>
      </c>
      <c r="J30" s="12">
        <f t="shared" si="2"/>
        <v>241883.62381066318</v>
      </c>
    </row>
    <row r="31" spans="1:23" ht="12.75">
      <c r="A31" s="8"/>
      <c r="B31" s="8"/>
      <c r="C31" s="8"/>
      <c r="D31" s="11">
        <f t="shared" si="3"/>
        <v>25</v>
      </c>
      <c r="E31" s="10">
        <f t="shared" si="4"/>
        <v>1612.5574920710881</v>
      </c>
      <c r="F31" s="12">
        <f t="shared" si="0"/>
        <v>2628.4462842923786</v>
      </c>
      <c r="G31" s="12">
        <f t="shared" si="1"/>
        <v>4241.0037763634664</v>
      </c>
      <c r="H31" s="12">
        <f t="shared" si="5"/>
        <v>60744.822473629218</v>
      </c>
      <c r="I31" s="12">
        <f t="shared" si="6"/>
        <v>45280.271935457436</v>
      </c>
      <c r="J31" s="12">
        <f t="shared" si="2"/>
        <v>239255.1775263708</v>
      </c>
    </row>
    <row r="32" spans="1:23" ht="12.75">
      <c r="A32" s="8"/>
      <c r="B32" s="8"/>
      <c r="C32" s="8"/>
      <c r="D32" s="11">
        <f t="shared" si="3"/>
        <v>26</v>
      </c>
      <c r="E32" s="10">
        <f t="shared" si="4"/>
        <v>1595.0345168424722</v>
      </c>
      <c r="F32" s="12">
        <f t="shared" si="0"/>
        <v>2645.9692595209945</v>
      </c>
      <c r="G32" s="12">
        <f t="shared" si="1"/>
        <v>4241.0037763634664</v>
      </c>
      <c r="H32" s="12">
        <f t="shared" si="5"/>
        <v>63390.79173315021</v>
      </c>
      <c r="I32" s="12">
        <f t="shared" si="6"/>
        <v>46875.306452299912</v>
      </c>
      <c r="J32" s="12">
        <f t="shared" si="2"/>
        <v>236609.2082668498</v>
      </c>
    </row>
    <row r="33" spans="1:10" ht="12.75">
      <c r="A33" s="8"/>
      <c r="B33" s="8"/>
      <c r="C33" s="8"/>
      <c r="D33" s="11">
        <f t="shared" si="3"/>
        <v>27</v>
      </c>
      <c r="E33" s="10">
        <f t="shared" si="4"/>
        <v>1577.3947217789987</v>
      </c>
      <c r="F33" s="12">
        <f t="shared" si="0"/>
        <v>2663.6090545844677</v>
      </c>
      <c r="G33" s="12">
        <f t="shared" si="1"/>
        <v>4241.0037763634664</v>
      </c>
      <c r="H33" s="12">
        <f t="shared" si="5"/>
        <v>66054.400787734674</v>
      </c>
      <c r="I33" s="12">
        <f t="shared" si="6"/>
        <v>48452.701174078909</v>
      </c>
      <c r="J33" s="12">
        <f t="shared" si="2"/>
        <v>233945.59921226534</v>
      </c>
    </row>
    <row r="34" spans="1:10" ht="12.75">
      <c r="A34" s="8"/>
      <c r="B34" s="8"/>
      <c r="C34" s="8"/>
      <c r="D34" s="11">
        <f t="shared" si="3"/>
        <v>28</v>
      </c>
      <c r="E34" s="10">
        <f t="shared" si="4"/>
        <v>1559.6373280817691</v>
      </c>
      <c r="F34" s="12">
        <f t="shared" si="0"/>
        <v>2681.3664482816976</v>
      </c>
      <c r="G34" s="12">
        <f t="shared" si="1"/>
        <v>4241.0037763634664</v>
      </c>
      <c r="H34" s="12">
        <f t="shared" si="5"/>
        <v>68735.767236016371</v>
      </c>
      <c r="I34" s="12">
        <f t="shared" si="6"/>
        <v>50012.338502160681</v>
      </c>
      <c r="J34" s="12">
        <f t="shared" si="2"/>
        <v>231264.23276398363</v>
      </c>
    </row>
    <row r="35" spans="1:10" ht="12.75">
      <c r="A35" s="8"/>
      <c r="B35" s="8"/>
      <c r="C35" s="8"/>
      <c r="D35" s="11">
        <f t="shared" si="3"/>
        <v>29</v>
      </c>
      <c r="E35" s="10">
        <f t="shared" si="4"/>
        <v>1541.7615517598911</v>
      </c>
      <c r="F35" s="12">
        <f t="shared" si="0"/>
        <v>2699.2422246035753</v>
      </c>
      <c r="G35" s="12">
        <f t="shared" si="1"/>
        <v>4241.0037763634664</v>
      </c>
      <c r="H35" s="12">
        <f t="shared" si="5"/>
        <v>71435.009460619942</v>
      </c>
      <c r="I35" s="12">
        <f t="shared" si="6"/>
        <v>51554.100053920571</v>
      </c>
      <c r="J35" s="12">
        <f t="shared" si="2"/>
        <v>228564.99053938006</v>
      </c>
    </row>
    <row r="36" spans="1:10" ht="12.75">
      <c r="A36" s="8"/>
      <c r="B36" s="8"/>
      <c r="C36" s="8"/>
      <c r="D36" s="11">
        <f t="shared" si="3"/>
        <v>30</v>
      </c>
      <c r="E36" s="10">
        <f t="shared" si="4"/>
        <v>1523.7666035958671</v>
      </c>
      <c r="F36" s="12">
        <f t="shared" si="0"/>
        <v>2717.2371727675991</v>
      </c>
      <c r="G36" s="12">
        <f t="shared" si="1"/>
        <v>4241.0037763634664</v>
      </c>
      <c r="H36" s="12">
        <f t="shared" si="5"/>
        <v>74152.246633387535</v>
      </c>
      <c r="I36" s="12">
        <f t="shared" si="6"/>
        <v>53077.866657516439</v>
      </c>
      <c r="J36" s="12">
        <f t="shared" si="2"/>
        <v>225847.75336661248</v>
      </c>
    </row>
    <row r="37" spans="1:10" ht="12.75">
      <c r="A37" s="8"/>
      <c r="B37" s="8"/>
      <c r="C37" s="8"/>
      <c r="D37" s="11">
        <f t="shared" si="3"/>
        <v>31</v>
      </c>
      <c r="E37" s="10">
        <f t="shared" si="4"/>
        <v>1505.6516891107499</v>
      </c>
      <c r="F37" s="12">
        <f t="shared" si="0"/>
        <v>2735.3520872527165</v>
      </c>
      <c r="G37" s="12">
        <f t="shared" si="1"/>
        <v>4241.0037763634664</v>
      </c>
      <c r="H37" s="12">
        <f t="shared" si="5"/>
        <v>76887.59872064025</v>
      </c>
      <c r="I37" s="12">
        <f t="shared" si="6"/>
        <v>54583.518346627192</v>
      </c>
      <c r="J37" s="12">
        <f t="shared" si="2"/>
        <v>223112.40127935976</v>
      </c>
    </row>
    <row r="38" spans="1:10" ht="12.75">
      <c r="A38" s="8"/>
      <c r="B38" s="8"/>
      <c r="C38" s="8"/>
      <c r="D38" s="11">
        <f t="shared" si="3"/>
        <v>32</v>
      </c>
      <c r="E38" s="10">
        <f t="shared" si="4"/>
        <v>1487.4160085290653</v>
      </c>
      <c r="F38" s="12">
        <f t="shared" si="0"/>
        <v>2753.5877678344013</v>
      </c>
      <c r="G38" s="12">
        <f t="shared" si="1"/>
        <v>4241.0037763634664</v>
      </c>
      <c r="H38" s="12">
        <f t="shared" si="5"/>
        <v>79641.186488474646</v>
      </c>
      <c r="I38" s="12">
        <f t="shared" si="6"/>
        <v>56070.934355156256</v>
      </c>
      <c r="J38" s="12">
        <f t="shared" si="2"/>
        <v>220358.81351152534</v>
      </c>
    </row>
    <row r="39" spans="1:10" ht="12.75">
      <c r="A39" s="8"/>
      <c r="B39" s="8"/>
      <c r="C39" s="8"/>
      <c r="D39" s="11">
        <f t="shared" si="3"/>
        <v>33</v>
      </c>
      <c r="E39" s="10">
        <f t="shared" si="4"/>
        <v>1469.0587567435023</v>
      </c>
      <c r="F39" s="12">
        <f t="shared" ref="F39:F70" si="7">IF(+D39&lt;=PERIODES,MENS-E39,"")</f>
        <v>2771.9450196199641</v>
      </c>
      <c r="G39" s="12">
        <f t="shared" ref="G39:G70" si="8">IF(+D39&lt;=PERIODES,SUM(E39:F39),"")</f>
        <v>4241.0037763634664</v>
      </c>
      <c r="H39" s="12">
        <f t="shared" si="5"/>
        <v>82413.131508094608</v>
      </c>
      <c r="I39" s="12">
        <f t="shared" si="6"/>
        <v>57539.993111899756</v>
      </c>
      <c r="J39" s="12">
        <f t="shared" ref="J39:J70" si="9">IF(+D39&lt;=PERIODES,+PRINCIPAL-H39,"")</f>
        <v>217586.86849190539</v>
      </c>
    </row>
    <row r="40" spans="1:10" ht="12.75">
      <c r="A40" s="8"/>
      <c r="B40" s="8"/>
      <c r="C40" s="8"/>
      <c r="D40" s="11">
        <f t="shared" ref="D40:D71" si="10">IF(D39="","",IF(D39+1&lt;=PERIODES,D39+1,""))</f>
        <v>34</v>
      </c>
      <c r="E40" s="10">
        <f t="shared" ref="E40:E71" si="11">IF(+D40&lt;=PERIODES,(PRINCIPAL-H39)*TAUX,"")</f>
        <v>1450.5791232793695</v>
      </c>
      <c r="F40" s="12">
        <f t="shared" si="7"/>
        <v>2790.4246530840969</v>
      </c>
      <c r="G40" s="12">
        <f t="shared" si="8"/>
        <v>4241.0037763634664</v>
      </c>
      <c r="H40" s="12">
        <f t="shared" ref="H40:H71" si="12">IF(+D40&lt;=PERIODES,+H39+F40,"")</f>
        <v>85203.556161178698</v>
      </c>
      <c r="I40" s="12">
        <f t="shared" ref="I40:I71" si="13">IF(+D40&lt;=PERIODES,+I39+E40,"")</f>
        <v>58990.572235179126</v>
      </c>
      <c r="J40" s="12">
        <f t="shared" si="9"/>
        <v>214796.44383882132</v>
      </c>
    </row>
    <row r="41" spans="1:10" ht="12.75">
      <c r="A41" s="8"/>
      <c r="B41" s="8"/>
      <c r="C41" s="8"/>
      <c r="D41" s="11">
        <f t="shared" si="10"/>
        <v>35</v>
      </c>
      <c r="E41" s="10">
        <f t="shared" si="11"/>
        <v>1431.9762922588088</v>
      </c>
      <c r="F41" s="12">
        <f t="shared" si="7"/>
        <v>2809.0274841046576</v>
      </c>
      <c r="G41" s="12">
        <f t="shared" si="8"/>
        <v>4241.0037763634664</v>
      </c>
      <c r="H41" s="12">
        <f t="shared" si="12"/>
        <v>88012.583645283361</v>
      </c>
      <c r="I41" s="12">
        <f t="shared" si="13"/>
        <v>60422.548527437932</v>
      </c>
      <c r="J41" s="12">
        <f t="shared" si="9"/>
        <v>211987.41635471664</v>
      </c>
    </row>
    <row r="42" spans="1:10" ht="12.75">
      <c r="A42" s="8"/>
      <c r="B42" s="8"/>
      <c r="C42" s="8"/>
      <c r="D42" s="11">
        <f t="shared" si="10"/>
        <v>36</v>
      </c>
      <c r="E42" s="10">
        <f t="shared" si="11"/>
        <v>1413.2494423647777</v>
      </c>
      <c r="F42" s="12">
        <f t="shared" si="7"/>
        <v>2827.7543339986887</v>
      </c>
      <c r="G42" s="12">
        <f t="shared" si="8"/>
        <v>4241.0037763634664</v>
      </c>
      <c r="H42" s="12">
        <f t="shared" si="12"/>
        <v>90840.337979282049</v>
      </c>
      <c r="I42" s="12">
        <f t="shared" si="13"/>
        <v>61835.797969802712</v>
      </c>
      <c r="J42" s="12">
        <f t="shared" si="9"/>
        <v>209159.66202071795</v>
      </c>
    </row>
    <row r="43" spans="1:10" ht="12.75">
      <c r="A43" s="8"/>
      <c r="B43" s="8"/>
      <c r="C43" s="8"/>
      <c r="D43" s="11">
        <f t="shared" si="10"/>
        <v>37</v>
      </c>
      <c r="E43" s="10">
        <f t="shared" si="11"/>
        <v>1394.3977468047865</v>
      </c>
      <c r="F43" s="12">
        <f t="shared" si="7"/>
        <v>2846.6060295586799</v>
      </c>
      <c r="G43" s="12">
        <f t="shared" si="8"/>
        <v>4241.0037763634664</v>
      </c>
      <c r="H43" s="12">
        <f t="shared" si="12"/>
        <v>93686.944008840728</v>
      </c>
      <c r="I43" s="12">
        <f t="shared" si="13"/>
        <v>63230.195716607501</v>
      </c>
      <c r="J43" s="12">
        <f t="shared" si="9"/>
        <v>206313.05599115929</v>
      </c>
    </row>
    <row r="44" spans="1:10" ht="12.75">
      <c r="A44" s="8"/>
      <c r="B44" s="8"/>
      <c r="C44" s="8"/>
      <c r="D44" s="11">
        <f t="shared" si="10"/>
        <v>38</v>
      </c>
      <c r="E44" s="10">
        <f t="shared" si="11"/>
        <v>1375.4203732743954</v>
      </c>
      <c r="F44" s="12">
        <f t="shared" si="7"/>
        <v>2865.583403089071</v>
      </c>
      <c r="G44" s="12">
        <f t="shared" si="8"/>
        <v>4241.0037763634664</v>
      </c>
      <c r="H44" s="12">
        <f t="shared" si="12"/>
        <v>96552.527411929797</v>
      </c>
      <c r="I44" s="12">
        <f t="shared" si="13"/>
        <v>64605.616089881893</v>
      </c>
      <c r="J44" s="12">
        <f t="shared" si="9"/>
        <v>203447.4725880702</v>
      </c>
    </row>
    <row r="45" spans="1:10" ht="12.75">
      <c r="A45" s="8"/>
      <c r="B45" s="8"/>
      <c r="C45" s="8"/>
      <c r="D45" s="11">
        <f t="shared" si="10"/>
        <v>39</v>
      </c>
      <c r="E45" s="10">
        <f t="shared" si="11"/>
        <v>1356.316483920468</v>
      </c>
      <c r="F45" s="12">
        <f t="shared" si="7"/>
        <v>2884.6872924429981</v>
      </c>
      <c r="G45" s="12">
        <f t="shared" si="8"/>
        <v>4241.0037763634664</v>
      </c>
      <c r="H45" s="12">
        <f t="shared" si="12"/>
        <v>99437.214704372789</v>
      </c>
      <c r="I45" s="12">
        <f t="shared" si="13"/>
        <v>65961.932573802362</v>
      </c>
      <c r="J45" s="12">
        <f t="shared" si="9"/>
        <v>200562.7852956272</v>
      </c>
    </row>
    <row r="46" spans="1:10" ht="12.75">
      <c r="A46" s="8"/>
      <c r="B46" s="8"/>
      <c r="C46" s="8"/>
      <c r="D46" s="11">
        <f t="shared" si="10"/>
        <v>40</v>
      </c>
      <c r="E46" s="10">
        <f t="shared" si="11"/>
        <v>1337.0852353041814</v>
      </c>
      <c r="F46" s="12">
        <f t="shared" si="7"/>
        <v>2903.918541059285</v>
      </c>
      <c r="G46" s="12">
        <f t="shared" si="8"/>
        <v>4241.0037763634664</v>
      </c>
      <c r="H46" s="12">
        <f t="shared" si="12"/>
        <v>102341.13324543208</v>
      </c>
      <c r="I46" s="12">
        <f t="shared" si="13"/>
        <v>67299.017809106546</v>
      </c>
      <c r="J46" s="12">
        <f t="shared" si="9"/>
        <v>197658.86675456792</v>
      </c>
    </row>
    <row r="47" spans="1:10" ht="12.75">
      <c r="A47" s="8"/>
      <c r="B47" s="8"/>
      <c r="C47" s="8"/>
      <c r="D47" s="11">
        <f t="shared" si="10"/>
        <v>41</v>
      </c>
      <c r="E47" s="10">
        <f t="shared" si="11"/>
        <v>1317.7257783637863</v>
      </c>
      <c r="F47" s="12">
        <f t="shared" si="7"/>
        <v>2923.2779979996803</v>
      </c>
      <c r="G47" s="12">
        <f t="shared" si="8"/>
        <v>4241.0037763634664</v>
      </c>
      <c r="H47" s="12">
        <f t="shared" si="12"/>
        <v>105264.41124343176</v>
      </c>
      <c r="I47" s="12">
        <f t="shared" si="13"/>
        <v>68616.743587470337</v>
      </c>
      <c r="J47" s="12">
        <f t="shared" si="9"/>
        <v>194735.58875656824</v>
      </c>
    </row>
    <row r="48" spans="1:10" ht="12.75">
      <c r="A48" s="8"/>
      <c r="B48" s="8"/>
      <c r="C48" s="8"/>
      <c r="D48" s="11">
        <f t="shared" si="10"/>
        <v>42</v>
      </c>
      <c r="E48" s="10">
        <f t="shared" si="11"/>
        <v>1298.2372583771216</v>
      </c>
      <c r="F48" s="12">
        <f t="shared" si="7"/>
        <v>2942.7665179863448</v>
      </c>
      <c r="G48" s="12">
        <f t="shared" si="8"/>
        <v>4241.0037763634664</v>
      </c>
      <c r="H48" s="12">
        <f t="shared" si="12"/>
        <v>108207.1777614181</v>
      </c>
      <c r="I48" s="12">
        <f t="shared" si="13"/>
        <v>69914.980845847458</v>
      </c>
      <c r="J48" s="12">
        <f t="shared" si="9"/>
        <v>191792.8222385819</v>
      </c>
    </row>
    <row r="49" spans="1:11" ht="12.75">
      <c r="A49" s="8"/>
      <c r="B49" s="14"/>
      <c r="C49" s="14"/>
      <c r="D49" s="11">
        <f t="shared" si="10"/>
        <v>43</v>
      </c>
      <c r="E49" s="10">
        <f t="shared" si="11"/>
        <v>1278.6188149238794</v>
      </c>
      <c r="F49" s="12">
        <f t="shared" si="7"/>
        <v>2962.3849614395867</v>
      </c>
      <c r="G49" s="12">
        <f t="shared" si="8"/>
        <v>4241.0037763634664</v>
      </c>
      <c r="H49" s="12">
        <f t="shared" si="12"/>
        <v>111169.56272285769</v>
      </c>
      <c r="I49" s="12">
        <f t="shared" si="13"/>
        <v>71193.599660771331</v>
      </c>
      <c r="J49" s="12">
        <f t="shared" si="9"/>
        <v>188830.43727714231</v>
      </c>
    </row>
    <row r="50" spans="1:11" ht="12.75">
      <c r="A50" s="8"/>
      <c r="B50" s="8"/>
      <c r="C50" s="8"/>
      <c r="D50" s="11">
        <f t="shared" si="10"/>
        <v>44</v>
      </c>
      <c r="E50" s="10">
        <f t="shared" si="11"/>
        <v>1258.8695818476156</v>
      </c>
      <c r="F50" s="12">
        <f t="shared" si="7"/>
        <v>2982.134194515851</v>
      </c>
      <c r="G50" s="12">
        <f t="shared" si="8"/>
        <v>4241.0037763634664</v>
      </c>
      <c r="H50" s="12">
        <f t="shared" si="12"/>
        <v>114151.69691737354</v>
      </c>
      <c r="I50" s="12">
        <f t="shared" si="13"/>
        <v>72452.469242618943</v>
      </c>
      <c r="J50" s="12">
        <f t="shared" si="9"/>
        <v>185848.30308262646</v>
      </c>
    </row>
    <row r="51" spans="1:11" ht="12.75">
      <c r="A51" s="8"/>
      <c r="B51" s="15"/>
      <c r="C51" s="15"/>
      <c r="D51" s="11">
        <f t="shared" si="10"/>
        <v>45</v>
      </c>
      <c r="E51" s="10">
        <f t="shared" si="11"/>
        <v>1238.9886872175098</v>
      </c>
      <c r="F51" s="12">
        <f t="shared" si="7"/>
        <v>3002.0150891459566</v>
      </c>
      <c r="G51" s="12">
        <f t="shared" si="8"/>
        <v>4241.0037763634664</v>
      </c>
      <c r="H51" s="12">
        <f t="shared" si="12"/>
        <v>117153.7120065195</v>
      </c>
      <c r="I51" s="12">
        <f t="shared" si="13"/>
        <v>73691.457929836455</v>
      </c>
      <c r="J51" s="12">
        <f t="shared" si="9"/>
        <v>182846.28799348051</v>
      </c>
    </row>
    <row r="52" spans="1:11" ht="12.75">
      <c r="A52" s="8"/>
      <c r="B52" s="16"/>
      <c r="C52" s="16"/>
      <c r="D52" s="11">
        <f t="shared" si="10"/>
        <v>46</v>
      </c>
      <c r="E52" s="10">
        <f t="shared" si="11"/>
        <v>1218.9752532898701</v>
      </c>
      <c r="F52" s="12">
        <f t="shared" si="7"/>
        <v>3022.0285230735963</v>
      </c>
      <c r="G52" s="12">
        <f t="shared" si="8"/>
        <v>4241.0037763634664</v>
      </c>
      <c r="H52" s="12">
        <f t="shared" si="12"/>
        <v>120175.74052959309</v>
      </c>
      <c r="I52" s="12">
        <f t="shared" si="13"/>
        <v>74910.433183126326</v>
      </c>
      <c r="J52" s="12">
        <f t="shared" si="9"/>
        <v>179824.25947040692</v>
      </c>
    </row>
    <row r="53" spans="1:11" ht="12.75">
      <c r="A53" s="16"/>
      <c r="B53" s="16"/>
      <c r="C53" s="16"/>
      <c r="D53" s="11">
        <f t="shared" si="10"/>
        <v>47</v>
      </c>
      <c r="E53" s="10">
        <f t="shared" si="11"/>
        <v>1198.8283964693796</v>
      </c>
      <c r="F53" s="12">
        <f t="shared" si="7"/>
        <v>3042.1753798940867</v>
      </c>
      <c r="G53" s="12">
        <f t="shared" si="8"/>
        <v>4241.0037763634664</v>
      </c>
      <c r="H53" s="12">
        <f t="shared" si="12"/>
        <v>123217.91590948719</v>
      </c>
      <c r="I53" s="12">
        <f t="shared" si="13"/>
        <v>76109.26157959571</v>
      </c>
      <c r="J53" s="12">
        <f t="shared" si="9"/>
        <v>176782.08409051283</v>
      </c>
      <c r="K53" s="5"/>
    </row>
    <row r="54" spans="1:11" ht="12.75">
      <c r="A54" s="15"/>
      <c r="B54" s="16"/>
      <c r="C54" s="16"/>
      <c r="D54" s="11">
        <f t="shared" si="10"/>
        <v>48</v>
      </c>
      <c r="E54" s="10">
        <f t="shared" si="11"/>
        <v>1178.5472272700856</v>
      </c>
      <c r="F54" s="12">
        <f t="shared" si="7"/>
        <v>3062.456549093381</v>
      </c>
      <c r="G54" s="12">
        <f t="shared" si="8"/>
        <v>4241.0037763634664</v>
      </c>
      <c r="H54" s="12">
        <f t="shared" si="12"/>
        <v>126280.37245858056</v>
      </c>
      <c r="I54" s="12">
        <f t="shared" si="13"/>
        <v>77287.808806865796</v>
      </c>
      <c r="J54" s="12">
        <f t="shared" si="9"/>
        <v>173719.62754141944</v>
      </c>
    </row>
    <row r="55" spans="1:11" ht="12.75">
      <c r="A55" s="15"/>
      <c r="B55" s="16"/>
      <c r="C55" s="16"/>
      <c r="D55" s="11">
        <f t="shared" si="10"/>
        <v>49</v>
      </c>
      <c r="E55" s="10">
        <f t="shared" si="11"/>
        <v>1158.1308502761296</v>
      </c>
      <c r="F55" s="12">
        <f t="shared" si="7"/>
        <v>3082.872926087337</v>
      </c>
      <c r="G55" s="12">
        <f t="shared" si="8"/>
        <v>4241.0037763634664</v>
      </c>
      <c r="H55" s="12">
        <f t="shared" si="12"/>
        <v>129363.2453846679</v>
      </c>
      <c r="I55" s="12">
        <f t="shared" si="13"/>
        <v>78445.93965714192</v>
      </c>
      <c r="J55" s="12">
        <f t="shared" si="9"/>
        <v>170636.75461533212</v>
      </c>
    </row>
    <row r="56" spans="1:11" ht="12.75">
      <c r="A56" s="15"/>
      <c r="B56" s="16"/>
      <c r="C56" s="16"/>
      <c r="D56" s="11">
        <f t="shared" si="10"/>
        <v>50</v>
      </c>
      <c r="E56" s="10">
        <f t="shared" si="11"/>
        <v>1137.5783641022142</v>
      </c>
      <c r="F56" s="12">
        <f t="shared" si="7"/>
        <v>3103.4254122612519</v>
      </c>
      <c r="G56" s="12">
        <f t="shared" si="8"/>
        <v>4241.0037763634664</v>
      </c>
      <c r="H56" s="12">
        <f t="shared" si="12"/>
        <v>132466.67079692916</v>
      </c>
      <c r="I56" s="12">
        <f t="shared" si="13"/>
        <v>79583.518021244134</v>
      </c>
      <c r="J56" s="12">
        <f t="shared" si="9"/>
        <v>167533.32920307084</v>
      </c>
    </row>
    <row r="57" spans="1:11" ht="12.75">
      <c r="A57" s="15"/>
      <c r="B57" s="16"/>
      <c r="C57" s="16"/>
      <c r="D57" s="11">
        <f t="shared" si="10"/>
        <v>51</v>
      </c>
      <c r="E57" s="10">
        <f t="shared" si="11"/>
        <v>1116.8888613538056</v>
      </c>
      <c r="F57" s="12">
        <f t="shared" si="7"/>
        <v>3124.1149150096608</v>
      </c>
      <c r="G57" s="12">
        <f t="shared" si="8"/>
        <v>4241.0037763634664</v>
      </c>
      <c r="H57" s="12">
        <f t="shared" si="12"/>
        <v>135590.78571193881</v>
      </c>
      <c r="I57" s="12">
        <f t="shared" si="13"/>
        <v>80700.406882597934</v>
      </c>
      <c r="J57" s="12">
        <f t="shared" si="9"/>
        <v>164409.21428806119</v>
      </c>
    </row>
    <row r="58" spans="1:11" ht="12.75">
      <c r="A58" s="15"/>
      <c r="B58" s="16"/>
      <c r="C58" s="16"/>
      <c r="D58" s="11">
        <f t="shared" si="10"/>
        <v>52</v>
      </c>
      <c r="E58" s="10">
        <f t="shared" si="11"/>
        <v>1096.0614285870747</v>
      </c>
      <c r="F58" s="12">
        <f t="shared" si="7"/>
        <v>3144.9423477763917</v>
      </c>
      <c r="G58" s="12">
        <f t="shared" si="8"/>
        <v>4241.0037763634664</v>
      </c>
      <c r="H58" s="12">
        <f t="shared" si="12"/>
        <v>138735.72805971518</v>
      </c>
      <c r="I58" s="12">
        <f t="shared" si="13"/>
        <v>81796.468311185003</v>
      </c>
      <c r="J58" s="12">
        <f t="shared" si="9"/>
        <v>161264.27194028482</v>
      </c>
    </row>
    <row r="59" spans="1:11" ht="12.75">
      <c r="A59" s="15"/>
      <c r="B59" s="16"/>
      <c r="C59" s="16"/>
      <c r="D59" s="11">
        <f t="shared" si="10"/>
        <v>53</v>
      </c>
      <c r="E59" s="10">
        <f t="shared" si="11"/>
        <v>1075.0951462685655</v>
      </c>
      <c r="F59" s="12">
        <f t="shared" si="7"/>
        <v>3165.9086300949011</v>
      </c>
      <c r="G59" s="12">
        <f t="shared" si="8"/>
        <v>4241.0037763634664</v>
      </c>
      <c r="H59" s="12">
        <f t="shared" si="12"/>
        <v>141901.63668981008</v>
      </c>
      <c r="I59" s="12">
        <f t="shared" si="13"/>
        <v>82871.563457453565</v>
      </c>
      <c r="J59" s="12">
        <f t="shared" si="9"/>
        <v>158098.36331018992</v>
      </c>
    </row>
    <row r="60" spans="1:11" ht="12.75">
      <c r="A60" s="15"/>
      <c r="B60" s="16"/>
      <c r="C60" s="16"/>
      <c r="D60" s="11">
        <f t="shared" si="10"/>
        <v>54</v>
      </c>
      <c r="E60" s="10">
        <f t="shared" si="11"/>
        <v>1053.9890887345996</v>
      </c>
      <c r="F60" s="12">
        <f t="shared" si="7"/>
        <v>3187.0146876288668</v>
      </c>
      <c r="G60" s="12">
        <f t="shared" si="8"/>
        <v>4241.0037763634664</v>
      </c>
      <c r="H60" s="12">
        <f t="shared" si="12"/>
        <v>145088.65137743895</v>
      </c>
      <c r="I60" s="12">
        <f t="shared" si="13"/>
        <v>83925.552546188163</v>
      </c>
      <c r="J60" s="12">
        <f t="shared" si="9"/>
        <v>154911.34862256105</v>
      </c>
    </row>
    <row r="61" spans="1:11" ht="12.75">
      <c r="A61" s="15"/>
      <c r="B61" s="16"/>
      <c r="C61" s="16"/>
      <c r="D61" s="11">
        <f t="shared" si="10"/>
        <v>55</v>
      </c>
      <c r="E61" s="10">
        <f t="shared" si="11"/>
        <v>1032.7423241504071</v>
      </c>
      <c r="F61" s="12">
        <f t="shared" si="7"/>
        <v>3208.2614522130593</v>
      </c>
      <c r="G61" s="12">
        <f t="shared" si="8"/>
        <v>4241.0037763634664</v>
      </c>
      <c r="H61" s="12">
        <f t="shared" si="12"/>
        <v>148296.91282965199</v>
      </c>
      <c r="I61" s="12">
        <f t="shared" si="13"/>
        <v>84958.294870338563</v>
      </c>
      <c r="J61" s="12">
        <f t="shared" si="9"/>
        <v>151703.08717034801</v>
      </c>
    </row>
    <row r="62" spans="1:11" ht="12.75">
      <c r="A62" s="15"/>
      <c r="B62" s="16"/>
      <c r="C62" s="16"/>
      <c r="D62" s="11">
        <f t="shared" si="10"/>
        <v>56</v>
      </c>
      <c r="E62" s="10">
        <f t="shared" si="11"/>
        <v>1011.3539144689868</v>
      </c>
      <c r="F62" s="12">
        <f t="shared" si="7"/>
        <v>3229.6498618944797</v>
      </c>
      <c r="G62" s="12">
        <f t="shared" si="8"/>
        <v>4241.0037763634664</v>
      </c>
      <c r="H62" s="12">
        <f t="shared" si="12"/>
        <v>151526.56269154648</v>
      </c>
      <c r="I62" s="12">
        <f t="shared" si="13"/>
        <v>85969.648784807549</v>
      </c>
      <c r="J62" s="12">
        <f t="shared" si="9"/>
        <v>148473.43730845352</v>
      </c>
    </row>
    <row r="63" spans="1:11" ht="12.75">
      <c r="A63" s="15"/>
      <c r="B63" s="16"/>
      <c r="C63" s="16"/>
      <c r="D63" s="11">
        <f t="shared" si="10"/>
        <v>57</v>
      </c>
      <c r="E63" s="10">
        <f t="shared" si="11"/>
        <v>989.82291538969014</v>
      </c>
      <c r="F63" s="12">
        <f t="shared" si="7"/>
        <v>3251.1808609737764</v>
      </c>
      <c r="G63" s="12">
        <f t="shared" si="8"/>
        <v>4241.0037763634664</v>
      </c>
      <c r="H63" s="12">
        <f t="shared" si="12"/>
        <v>154777.74355252026</v>
      </c>
      <c r="I63" s="12">
        <f t="shared" si="13"/>
        <v>86959.471700197246</v>
      </c>
      <c r="J63" s="12">
        <f t="shared" si="9"/>
        <v>145222.25644747974</v>
      </c>
    </row>
    <row r="64" spans="1:11" ht="12.75">
      <c r="A64" s="15"/>
      <c r="B64" s="16"/>
      <c r="C64" s="16"/>
      <c r="D64" s="11">
        <f t="shared" si="10"/>
        <v>58</v>
      </c>
      <c r="E64" s="10">
        <f t="shared" si="11"/>
        <v>968.14837631653165</v>
      </c>
      <c r="F64" s="12">
        <f t="shared" si="7"/>
        <v>3272.8554000469348</v>
      </c>
      <c r="G64" s="12">
        <f t="shared" si="8"/>
        <v>4241.0037763634664</v>
      </c>
      <c r="H64" s="12">
        <f t="shared" si="12"/>
        <v>158050.5989525672</v>
      </c>
      <c r="I64" s="12">
        <f t="shared" si="13"/>
        <v>87927.620076513776</v>
      </c>
      <c r="J64" s="12">
        <f t="shared" si="9"/>
        <v>141949.4010474328</v>
      </c>
    </row>
    <row r="65" spans="1:10" ht="12.75">
      <c r="A65" s="15"/>
      <c r="B65" s="16"/>
      <c r="C65" s="16"/>
      <c r="D65" s="11">
        <f t="shared" si="10"/>
        <v>59</v>
      </c>
      <c r="E65" s="10">
        <f t="shared" si="11"/>
        <v>946.32934031621869</v>
      </c>
      <c r="F65" s="12">
        <f t="shared" si="7"/>
        <v>3294.6744360472476</v>
      </c>
      <c r="G65" s="12">
        <f t="shared" si="8"/>
        <v>4241.0037763634664</v>
      </c>
      <c r="H65" s="12">
        <f t="shared" si="12"/>
        <v>161345.27338861444</v>
      </c>
      <c r="I65" s="12">
        <f t="shared" si="13"/>
        <v>88873.949416830001</v>
      </c>
      <c r="J65" s="12">
        <f t="shared" si="9"/>
        <v>138654.72661138556</v>
      </c>
    </row>
    <row r="66" spans="1:10" ht="12.75">
      <c r="A66" s="8"/>
      <c r="B66" s="8"/>
      <c r="C66" s="8"/>
      <c r="D66" s="11">
        <f t="shared" si="10"/>
        <v>60</v>
      </c>
      <c r="E66" s="10">
        <f t="shared" si="11"/>
        <v>924.36484407590376</v>
      </c>
      <c r="F66" s="12">
        <f t="shared" si="7"/>
        <v>3316.6389322875625</v>
      </c>
      <c r="G66" s="12">
        <f t="shared" si="8"/>
        <v>4241.0037763634664</v>
      </c>
      <c r="H66" s="12">
        <f t="shared" si="12"/>
        <v>164661.91232090202</v>
      </c>
      <c r="I66" s="12">
        <f t="shared" si="13"/>
        <v>89798.3142609059</v>
      </c>
      <c r="J66" s="12">
        <f t="shared" si="9"/>
        <v>135338.08767909798</v>
      </c>
    </row>
    <row r="67" spans="1:10" ht="12.75">
      <c r="A67" s="8"/>
      <c r="B67" s="8"/>
      <c r="C67" s="8"/>
      <c r="D67" s="11">
        <f t="shared" si="10"/>
        <v>61</v>
      </c>
      <c r="E67" s="10">
        <f t="shared" si="11"/>
        <v>902.25391786065325</v>
      </c>
      <c r="F67" s="12">
        <f t="shared" si="7"/>
        <v>3338.7498585028134</v>
      </c>
      <c r="G67" s="12">
        <f t="shared" si="8"/>
        <v>4241.0037763634664</v>
      </c>
      <c r="H67" s="12">
        <f t="shared" si="12"/>
        <v>168000.66217940484</v>
      </c>
      <c r="I67" s="12">
        <f t="shared" si="13"/>
        <v>90700.568178766553</v>
      </c>
      <c r="J67" s="12">
        <f t="shared" si="9"/>
        <v>131999.33782059516</v>
      </c>
    </row>
    <row r="68" spans="1:10" ht="12.75">
      <c r="A68" s="8"/>
      <c r="B68" s="8"/>
      <c r="C68" s="8"/>
      <c r="D68" s="11">
        <f t="shared" si="10"/>
        <v>62</v>
      </c>
      <c r="E68" s="10">
        <f t="shared" si="11"/>
        <v>879.99558547063441</v>
      </c>
      <c r="F68" s="12">
        <f t="shared" si="7"/>
        <v>3361.0081908928319</v>
      </c>
      <c r="G68" s="12">
        <f t="shared" si="8"/>
        <v>4241.0037763634664</v>
      </c>
      <c r="H68" s="12">
        <f t="shared" si="12"/>
        <v>171361.67037029768</v>
      </c>
      <c r="I68" s="12">
        <f t="shared" si="13"/>
        <v>91580.563764237188</v>
      </c>
      <c r="J68" s="12">
        <f t="shared" si="9"/>
        <v>128638.32962970232</v>
      </c>
    </row>
    <row r="69" spans="1:10" ht="12.75">
      <c r="A69" s="8"/>
      <c r="B69" s="8"/>
      <c r="C69" s="8"/>
      <c r="D69" s="11">
        <f t="shared" si="10"/>
        <v>63</v>
      </c>
      <c r="E69" s="10">
        <f t="shared" si="11"/>
        <v>857.58886419801547</v>
      </c>
      <c r="F69" s="12">
        <f t="shared" si="7"/>
        <v>3383.4149121654509</v>
      </c>
      <c r="G69" s="12">
        <f t="shared" si="8"/>
        <v>4241.0037763634664</v>
      </c>
      <c r="H69" s="12">
        <f t="shared" si="12"/>
        <v>174745.08528246314</v>
      </c>
      <c r="I69" s="12">
        <f t="shared" si="13"/>
        <v>92438.1526284352</v>
      </c>
      <c r="J69" s="12">
        <f t="shared" si="9"/>
        <v>125254.91471753686</v>
      </c>
    </row>
    <row r="70" spans="1:10" ht="12.75">
      <c r="A70" s="8"/>
      <c r="B70" s="8"/>
      <c r="C70" s="8"/>
      <c r="D70" s="11">
        <f t="shared" si="10"/>
        <v>64</v>
      </c>
      <c r="E70" s="10">
        <f t="shared" si="11"/>
        <v>835.03276478357907</v>
      </c>
      <c r="F70" s="12">
        <f t="shared" si="7"/>
        <v>3405.9710115798871</v>
      </c>
      <c r="G70" s="12">
        <f t="shared" si="8"/>
        <v>4241.0037763634664</v>
      </c>
      <c r="H70" s="12">
        <f t="shared" si="12"/>
        <v>178151.05629404302</v>
      </c>
      <c r="I70" s="12">
        <f t="shared" si="13"/>
        <v>93273.185393218781</v>
      </c>
      <c r="J70" s="12">
        <f t="shared" si="9"/>
        <v>121848.94370595698</v>
      </c>
    </row>
    <row r="71" spans="1:10" ht="12.75">
      <c r="A71" s="8"/>
      <c r="B71" s="8"/>
      <c r="C71" s="8"/>
      <c r="D71" s="11">
        <f t="shared" si="10"/>
        <v>65</v>
      </c>
      <c r="E71" s="10">
        <f t="shared" si="11"/>
        <v>812.3262913730465</v>
      </c>
      <c r="F71" s="12">
        <f t="shared" ref="F71:F102" si="14">IF(+D71&lt;=PERIODES,MENS-E71,"")</f>
        <v>3428.67748499042</v>
      </c>
      <c r="G71" s="12">
        <f t="shared" ref="G71:G102" si="15">IF(+D71&lt;=PERIODES,SUM(E71:F71),"")</f>
        <v>4241.0037763634664</v>
      </c>
      <c r="H71" s="12">
        <f t="shared" si="12"/>
        <v>181579.73377903344</v>
      </c>
      <c r="I71" s="12">
        <f t="shared" si="13"/>
        <v>94085.511684591824</v>
      </c>
      <c r="J71" s="12">
        <f t="shared" ref="J71:J102" si="16">IF(+D71&lt;=PERIODES,+PRINCIPAL-H71,"")</f>
        <v>118420.26622096656</v>
      </c>
    </row>
    <row r="72" spans="1:10" ht="12.75">
      <c r="A72" s="8"/>
      <c r="B72" s="8"/>
      <c r="C72" s="8"/>
      <c r="D72" s="11">
        <f t="shared" ref="D72:D103" si="17">IF(D71="","",IF(D71+1&lt;=PERIODES,D71+1,""))</f>
        <v>66</v>
      </c>
      <c r="E72" s="10">
        <f t="shared" ref="E72:E103" si="18">IF(+D72&lt;=PERIODES,(PRINCIPAL-H71)*TAUX,"")</f>
        <v>789.46844147311049</v>
      </c>
      <c r="F72" s="12">
        <f t="shared" si="14"/>
        <v>3451.5353348903559</v>
      </c>
      <c r="G72" s="12">
        <f t="shared" si="15"/>
        <v>4241.0037763634664</v>
      </c>
      <c r="H72" s="12">
        <f t="shared" ref="H72:H103" si="19">IF(+D72&lt;=PERIODES,+H71+F72,"")</f>
        <v>185031.2691139238</v>
      </c>
      <c r="I72" s="12">
        <f t="shared" ref="I72:I103" si="20">IF(+D72&lt;=PERIODES,+I71+E72,"")</f>
        <v>94874.98012606494</v>
      </c>
      <c r="J72" s="12">
        <f t="shared" si="16"/>
        <v>114968.7308860762</v>
      </c>
    </row>
    <row r="73" spans="1:10" ht="12.75">
      <c r="A73" s="8"/>
      <c r="B73" s="8"/>
      <c r="C73" s="8"/>
      <c r="D73" s="11">
        <f t="shared" si="17"/>
        <v>67</v>
      </c>
      <c r="E73" s="10">
        <f t="shared" si="18"/>
        <v>766.45820590717472</v>
      </c>
      <c r="F73" s="12">
        <f t="shared" si="14"/>
        <v>3474.5455704562919</v>
      </c>
      <c r="G73" s="12">
        <f t="shared" si="15"/>
        <v>4241.0037763634664</v>
      </c>
      <c r="H73" s="12">
        <f t="shared" si="19"/>
        <v>188505.81468438008</v>
      </c>
      <c r="I73" s="12">
        <f t="shared" si="20"/>
        <v>95641.438331972109</v>
      </c>
      <c r="J73" s="12">
        <f t="shared" si="16"/>
        <v>111494.18531561992</v>
      </c>
    </row>
    <row r="74" spans="1:10" ht="12.75">
      <c r="A74" s="8"/>
      <c r="B74" s="8"/>
      <c r="C74" s="8"/>
      <c r="D74" s="11">
        <f t="shared" si="17"/>
        <v>68</v>
      </c>
      <c r="E74" s="10">
        <f t="shared" si="18"/>
        <v>743.29456877079951</v>
      </c>
      <c r="F74" s="12">
        <f t="shared" si="14"/>
        <v>3497.7092075926666</v>
      </c>
      <c r="G74" s="12">
        <f t="shared" si="15"/>
        <v>4241.0037763634664</v>
      </c>
      <c r="H74" s="12">
        <f t="shared" si="19"/>
        <v>192003.52389197276</v>
      </c>
      <c r="I74" s="12">
        <f t="shared" si="20"/>
        <v>96384.732900742907</v>
      </c>
      <c r="J74" s="12">
        <f t="shared" si="16"/>
        <v>107996.47610802724</v>
      </c>
    </row>
    <row r="75" spans="1:10" ht="12.75">
      <c r="A75" s="8"/>
      <c r="B75" s="8"/>
      <c r="C75" s="8"/>
      <c r="D75" s="11">
        <f t="shared" si="17"/>
        <v>69</v>
      </c>
      <c r="E75" s="10">
        <f t="shared" si="18"/>
        <v>719.97650738684831</v>
      </c>
      <c r="F75" s="12">
        <f t="shared" si="14"/>
        <v>3521.027268976618</v>
      </c>
      <c r="G75" s="12">
        <f t="shared" si="15"/>
        <v>4241.0037763634664</v>
      </c>
      <c r="H75" s="12">
        <f t="shared" si="19"/>
        <v>195524.55116094937</v>
      </c>
      <c r="I75" s="12">
        <f t="shared" si="20"/>
        <v>97104.709408129755</v>
      </c>
      <c r="J75" s="12">
        <f t="shared" si="16"/>
        <v>104475.44883905063</v>
      </c>
    </row>
    <row r="76" spans="1:10" ht="12.75">
      <c r="A76" s="8"/>
      <c r="B76" s="8"/>
      <c r="C76" s="8"/>
      <c r="D76" s="11">
        <f t="shared" si="17"/>
        <v>70</v>
      </c>
      <c r="E76" s="10">
        <f t="shared" si="18"/>
        <v>696.50299226033758</v>
      </c>
      <c r="F76" s="12">
        <f t="shared" si="14"/>
        <v>3544.5007841031288</v>
      </c>
      <c r="G76" s="12">
        <f t="shared" si="15"/>
        <v>4241.0037763634664</v>
      </c>
      <c r="H76" s="12">
        <f t="shared" si="19"/>
        <v>199069.05194505249</v>
      </c>
      <c r="I76" s="12">
        <f t="shared" si="20"/>
        <v>97801.212400390097</v>
      </c>
      <c r="J76" s="12">
        <f t="shared" si="16"/>
        <v>100930.94805494751</v>
      </c>
    </row>
    <row r="77" spans="1:10" ht="12.75">
      <c r="A77" s="8"/>
      <c r="B77" s="8"/>
      <c r="C77" s="8"/>
      <c r="D77" s="11">
        <f t="shared" si="17"/>
        <v>71</v>
      </c>
      <c r="E77" s="10">
        <f t="shared" si="18"/>
        <v>672.87298703298347</v>
      </c>
      <c r="F77" s="12">
        <f t="shared" si="14"/>
        <v>3568.1307893304829</v>
      </c>
      <c r="G77" s="12">
        <f t="shared" si="15"/>
        <v>4241.0037763634664</v>
      </c>
      <c r="H77" s="12">
        <f t="shared" si="19"/>
        <v>202637.18273438298</v>
      </c>
      <c r="I77" s="12">
        <f t="shared" si="20"/>
        <v>98474.085387423082</v>
      </c>
      <c r="J77" s="12">
        <f t="shared" si="16"/>
        <v>97362.817265617021</v>
      </c>
    </row>
    <row r="78" spans="1:10" ht="12.75">
      <c r="A78" s="8"/>
      <c r="B78" s="8"/>
      <c r="C78" s="8"/>
      <c r="D78" s="11">
        <f t="shared" si="17"/>
        <v>72</v>
      </c>
      <c r="E78" s="10">
        <f t="shared" si="18"/>
        <v>649.08544843744687</v>
      </c>
      <c r="F78" s="12">
        <f t="shared" si="14"/>
        <v>3591.9183279260196</v>
      </c>
      <c r="G78" s="12">
        <f t="shared" si="15"/>
        <v>4241.0037763634664</v>
      </c>
      <c r="H78" s="12">
        <f t="shared" si="19"/>
        <v>206229.101062309</v>
      </c>
      <c r="I78" s="12">
        <f t="shared" si="20"/>
        <v>99123.170835860525</v>
      </c>
      <c r="J78" s="12">
        <f t="shared" si="16"/>
        <v>93770.898937691003</v>
      </c>
    </row>
    <row r="79" spans="1:10" ht="12.75">
      <c r="A79" s="8"/>
      <c r="B79" s="8"/>
      <c r="C79" s="8"/>
      <c r="D79" s="11">
        <f t="shared" si="17"/>
        <v>73</v>
      </c>
      <c r="E79" s="10">
        <f t="shared" si="18"/>
        <v>625.13932625127336</v>
      </c>
      <c r="F79" s="12">
        <f t="shared" si="14"/>
        <v>3615.864450112193</v>
      </c>
      <c r="G79" s="12">
        <f t="shared" si="15"/>
        <v>4241.0037763634664</v>
      </c>
      <c r="H79" s="12">
        <f t="shared" si="19"/>
        <v>209844.96551242119</v>
      </c>
      <c r="I79" s="12">
        <f t="shared" si="20"/>
        <v>99748.310162111797</v>
      </c>
      <c r="J79" s="12">
        <f t="shared" si="16"/>
        <v>90155.034487578814</v>
      </c>
    </row>
    <row r="80" spans="1:10" ht="12.75">
      <c r="A80" s="8"/>
      <c r="B80" s="8"/>
      <c r="C80" s="8"/>
      <c r="D80" s="11">
        <f t="shared" si="17"/>
        <v>74</v>
      </c>
      <c r="E80" s="10">
        <f t="shared" si="18"/>
        <v>601.0335632505255</v>
      </c>
      <c r="F80" s="12">
        <f t="shared" si="14"/>
        <v>3639.9702131129407</v>
      </c>
      <c r="G80" s="12">
        <f t="shared" si="15"/>
        <v>4241.0037763634664</v>
      </c>
      <c r="H80" s="12">
        <f t="shared" si="19"/>
        <v>213484.93572553413</v>
      </c>
      <c r="I80" s="12">
        <f t="shared" si="20"/>
        <v>100349.34372536233</v>
      </c>
      <c r="J80" s="12">
        <f t="shared" si="16"/>
        <v>86515.064274465869</v>
      </c>
    </row>
    <row r="81" spans="1:10" ht="12.75">
      <c r="A81" s="8"/>
      <c r="B81" s="8"/>
      <c r="C81" s="8"/>
      <c r="D81" s="11">
        <f t="shared" si="17"/>
        <v>75</v>
      </c>
      <c r="E81" s="10">
        <f t="shared" si="18"/>
        <v>576.76709516310586</v>
      </c>
      <c r="F81" s="12">
        <f t="shared" si="14"/>
        <v>3664.2366812003606</v>
      </c>
      <c r="G81" s="12">
        <f t="shared" si="15"/>
        <v>4241.0037763634664</v>
      </c>
      <c r="H81" s="12">
        <f t="shared" si="19"/>
        <v>217149.17240673449</v>
      </c>
      <c r="I81" s="12">
        <f t="shared" si="20"/>
        <v>100926.11082052543</v>
      </c>
      <c r="J81" s="12">
        <f t="shared" si="16"/>
        <v>82850.827593265509</v>
      </c>
    </row>
    <row r="82" spans="1:10" ht="12.75">
      <c r="A82" s="8"/>
      <c r="B82" s="8"/>
      <c r="C82" s="8"/>
      <c r="D82" s="11">
        <f t="shared" si="17"/>
        <v>76</v>
      </c>
      <c r="E82" s="10">
        <f t="shared" si="18"/>
        <v>552.33885062177012</v>
      </c>
      <c r="F82" s="12">
        <f t="shared" si="14"/>
        <v>3688.6649257416962</v>
      </c>
      <c r="G82" s="12">
        <f t="shared" si="15"/>
        <v>4241.0037763634664</v>
      </c>
      <c r="H82" s="12">
        <f t="shared" si="19"/>
        <v>220837.83733247619</v>
      </c>
      <c r="I82" s="12">
        <f t="shared" si="20"/>
        <v>101478.4496711472</v>
      </c>
      <c r="J82" s="12">
        <f t="shared" si="16"/>
        <v>79162.162667523808</v>
      </c>
    </row>
    <row r="83" spans="1:10" ht="12.75">
      <c r="A83" s="8"/>
      <c r="B83" s="8"/>
      <c r="C83" s="8"/>
      <c r="D83" s="11">
        <f t="shared" si="17"/>
        <v>77</v>
      </c>
      <c r="E83" s="10">
        <f t="shared" si="18"/>
        <v>527.74775111682538</v>
      </c>
      <c r="F83" s="12">
        <f t="shared" si="14"/>
        <v>3713.256025246641</v>
      </c>
      <c r="G83" s="12">
        <f t="shared" si="15"/>
        <v>4241.0037763634664</v>
      </c>
      <c r="H83" s="12">
        <f t="shared" si="19"/>
        <v>224551.09335772283</v>
      </c>
      <c r="I83" s="12">
        <f t="shared" si="20"/>
        <v>102006.19742226403</v>
      </c>
      <c r="J83" s="12">
        <f t="shared" si="16"/>
        <v>75448.906642277172</v>
      </c>
    </row>
    <row r="84" spans="1:10" ht="12.75">
      <c r="A84" s="8"/>
      <c r="B84" s="8"/>
      <c r="C84" s="8"/>
      <c r="D84" s="11">
        <f t="shared" si="17"/>
        <v>78</v>
      </c>
      <c r="E84" s="10">
        <f t="shared" si="18"/>
        <v>502.99271094851451</v>
      </c>
      <c r="F84" s="12">
        <f t="shared" si="14"/>
        <v>3738.0110654149521</v>
      </c>
      <c r="G84" s="12">
        <f t="shared" si="15"/>
        <v>4241.0037763634664</v>
      </c>
      <c r="H84" s="12">
        <f t="shared" si="19"/>
        <v>228289.10442313779</v>
      </c>
      <c r="I84" s="12">
        <f t="shared" si="20"/>
        <v>102509.19013321254</v>
      </c>
      <c r="J84" s="12">
        <f t="shared" si="16"/>
        <v>71710.895576862211</v>
      </c>
    </row>
    <row r="85" spans="1:10" ht="12.75">
      <c r="A85" s="8"/>
      <c r="B85" s="8"/>
      <c r="C85" s="8"/>
      <c r="D85" s="11">
        <f t="shared" si="17"/>
        <v>79</v>
      </c>
      <c r="E85" s="10">
        <f t="shared" si="18"/>
        <v>478.07263717908143</v>
      </c>
      <c r="F85" s="12">
        <f t="shared" si="14"/>
        <v>3762.9311391843848</v>
      </c>
      <c r="G85" s="12">
        <f t="shared" si="15"/>
        <v>4241.0037763634664</v>
      </c>
      <c r="H85" s="12">
        <f t="shared" si="19"/>
        <v>232052.03556232218</v>
      </c>
      <c r="I85" s="12">
        <f t="shared" si="20"/>
        <v>102987.26277039162</v>
      </c>
      <c r="J85" s="12">
        <f t="shared" si="16"/>
        <v>67947.964437677816</v>
      </c>
    </row>
    <row r="86" spans="1:10" ht="12.75">
      <c r="A86" s="8"/>
      <c r="B86" s="8"/>
      <c r="C86" s="8"/>
      <c r="D86" s="11">
        <f t="shared" si="17"/>
        <v>80</v>
      </c>
      <c r="E86" s="10">
        <f t="shared" si="18"/>
        <v>452.98642958451882</v>
      </c>
      <c r="F86" s="12">
        <f t="shared" si="14"/>
        <v>3788.0173467789477</v>
      </c>
      <c r="G86" s="12">
        <f t="shared" si="15"/>
        <v>4241.0037763634664</v>
      </c>
      <c r="H86" s="12">
        <f t="shared" si="19"/>
        <v>235840.05290910113</v>
      </c>
      <c r="I86" s="12">
        <f t="shared" si="20"/>
        <v>103440.24919997614</v>
      </c>
      <c r="J86" s="12">
        <f t="shared" si="16"/>
        <v>64159.947090898873</v>
      </c>
    </row>
    <row r="87" spans="1:10" ht="12.75">
      <c r="A87" s="8"/>
      <c r="B87" s="8"/>
      <c r="C87" s="8"/>
      <c r="D87" s="11">
        <f t="shared" si="17"/>
        <v>81</v>
      </c>
      <c r="E87" s="10">
        <f t="shared" si="18"/>
        <v>427.73298060599251</v>
      </c>
      <c r="F87" s="12">
        <f t="shared" si="14"/>
        <v>3813.2707957574739</v>
      </c>
      <c r="G87" s="12">
        <f t="shared" si="15"/>
        <v>4241.0037763634664</v>
      </c>
      <c r="H87" s="12">
        <f t="shared" si="19"/>
        <v>239653.3237048586</v>
      </c>
      <c r="I87" s="12">
        <f t="shared" si="20"/>
        <v>103867.98218058213</v>
      </c>
      <c r="J87" s="12">
        <f t="shared" si="16"/>
        <v>60346.676295141398</v>
      </c>
    </row>
    <row r="88" spans="1:10" ht="12.75">
      <c r="A88" s="8"/>
      <c r="B88" s="8"/>
      <c r="C88" s="8"/>
      <c r="D88" s="11">
        <f t="shared" si="17"/>
        <v>82</v>
      </c>
      <c r="E88" s="10">
        <f t="shared" si="18"/>
        <v>402.31117530094269</v>
      </c>
      <c r="F88" s="12">
        <f t="shared" si="14"/>
        <v>3838.6926010625239</v>
      </c>
      <c r="G88" s="12">
        <f t="shared" si="15"/>
        <v>4241.0037763634664</v>
      </c>
      <c r="H88" s="12">
        <f t="shared" si="19"/>
        <v>243492.01630592113</v>
      </c>
      <c r="I88" s="12">
        <f t="shared" si="20"/>
        <v>104270.29335588307</v>
      </c>
      <c r="J88" s="12">
        <f t="shared" si="16"/>
        <v>56507.983694078866</v>
      </c>
    </row>
    <row r="89" spans="1:10" ht="12.75">
      <c r="A89" s="8"/>
      <c r="B89" s="8"/>
      <c r="C89" s="8"/>
      <c r="D89" s="11">
        <f t="shared" si="17"/>
        <v>83</v>
      </c>
      <c r="E89" s="10">
        <f t="shared" si="18"/>
        <v>376.71989129385912</v>
      </c>
      <c r="F89" s="12">
        <f t="shared" si="14"/>
        <v>3864.2838850696071</v>
      </c>
      <c r="G89" s="12">
        <f t="shared" si="15"/>
        <v>4241.0037763634664</v>
      </c>
      <c r="H89" s="12">
        <f t="shared" si="19"/>
        <v>247356.30019099073</v>
      </c>
      <c r="I89" s="12">
        <f t="shared" si="20"/>
        <v>104647.01324717693</v>
      </c>
      <c r="J89" s="12">
        <f t="shared" si="16"/>
        <v>52643.699809009267</v>
      </c>
    </row>
    <row r="90" spans="1:10" ht="12.75">
      <c r="A90" s="8"/>
      <c r="B90" s="8"/>
      <c r="C90" s="8"/>
      <c r="D90" s="11">
        <f t="shared" si="17"/>
        <v>84</v>
      </c>
      <c r="E90" s="10">
        <f t="shared" si="18"/>
        <v>350.95799872672848</v>
      </c>
      <c r="F90" s="12">
        <f t="shared" si="14"/>
        <v>3890.045777636738</v>
      </c>
      <c r="G90" s="12">
        <f t="shared" si="15"/>
        <v>4241.0037763634664</v>
      </c>
      <c r="H90" s="12">
        <f t="shared" si="19"/>
        <v>251246.34596862746</v>
      </c>
      <c r="I90" s="12">
        <f t="shared" si="20"/>
        <v>104997.97124590367</v>
      </c>
      <c r="J90" s="12">
        <f t="shared" si="16"/>
        <v>48753.654031372542</v>
      </c>
    </row>
    <row r="91" spans="1:10" ht="12.75">
      <c r="A91" s="8"/>
      <c r="B91" s="8"/>
      <c r="C91" s="8"/>
      <c r="D91" s="11">
        <f t="shared" si="17"/>
        <v>85</v>
      </c>
      <c r="E91" s="10">
        <f t="shared" si="18"/>
        <v>325.0243602091503</v>
      </c>
      <c r="F91" s="12">
        <f t="shared" si="14"/>
        <v>3915.9794161543159</v>
      </c>
      <c r="G91" s="12">
        <f t="shared" si="15"/>
        <v>4241.0037763634664</v>
      </c>
      <c r="H91" s="12">
        <f t="shared" si="19"/>
        <v>255162.32538478178</v>
      </c>
      <c r="I91" s="12">
        <f t="shared" si="20"/>
        <v>105322.99560611282</v>
      </c>
      <c r="J91" s="12">
        <f t="shared" si="16"/>
        <v>44837.674615218217</v>
      </c>
    </row>
    <row r="92" spans="1:10" ht="12.75">
      <c r="A92" s="8"/>
      <c r="B92" s="8"/>
      <c r="C92" s="8"/>
      <c r="D92" s="11">
        <f t="shared" si="17"/>
        <v>86</v>
      </c>
      <c r="E92" s="10">
        <f t="shared" si="18"/>
        <v>298.91783076812146</v>
      </c>
      <c r="F92" s="12">
        <f t="shared" si="14"/>
        <v>3942.085945595345</v>
      </c>
      <c r="G92" s="12">
        <f t="shared" si="15"/>
        <v>4241.0037763634664</v>
      </c>
      <c r="H92" s="12">
        <f t="shared" si="19"/>
        <v>259104.41133037713</v>
      </c>
      <c r="I92" s="12">
        <f t="shared" si="20"/>
        <v>105621.91343688095</v>
      </c>
      <c r="J92" s="12">
        <f t="shared" si="16"/>
        <v>40895.58866962287</v>
      </c>
    </row>
    <row r="93" spans="1:10" ht="12.75">
      <c r="A93" s="8"/>
      <c r="B93" s="8"/>
      <c r="C93" s="8"/>
      <c r="D93" s="11">
        <f t="shared" si="17"/>
        <v>87</v>
      </c>
      <c r="E93" s="10">
        <f t="shared" si="18"/>
        <v>272.6372577974858</v>
      </c>
      <c r="F93" s="12">
        <f t="shared" si="14"/>
        <v>3968.3665185659806</v>
      </c>
      <c r="G93" s="12">
        <f t="shared" si="15"/>
        <v>4241.0037763634664</v>
      </c>
      <c r="H93" s="12">
        <f t="shared" si="19"/>
        <v>263072.77784894314</v>
      </c>
      <c r="I93" s="12">
        <f t="shared" si="20"/>
        <v>105894.55069467843</v>
      </c>
      <c r="J93" s="12">
        <f t="shared" si="16"/>
        <v>36927.222151056863</v>
      </c>
    </row>
    <row r="94" spans="1:10" ht="12.75">
      <c r="A94" s="8"/>
      <c r="B94" s="8"/>
      <c r="C94" s="8"/>
      <c r="D94" s="11">
        <f t="shared" si="17"/>
        <v>88</v>
      </c>
      <c r="E94" s="10">
        <f t="shared" si="18"/>
        <v>246.18148100704576</v>
      </c>
      <c r="F94" s="12">
        <f t="shared" si="14"/>
        <v>3994.8222953564205</v>
      </c>
      <c r="G94" s="12">
        <f t="shared" si="15"/>
        <v>4241.0037763634664</v>
      </c>
      <c r="H94" s="12">
        <f t="shared" si="19"/>
        <v>267067.60014429956</v>
      </c>
      <c r="I94" s="12">
        <f t="shared" si="20"/>
        <v>106140.73217568548</v>
      </c>
      <c r="J94" s="12">
        <f t="shared" si="16"/>
        <v>32932.399855700438</v>
      </c>
    </row>
    <row r="95" spans="1:10" ht="12.75">
      <c r="A95" s="8"/>
      <c r="B95" s="8"/>
      <c r="C95" s="8"/>
      <c r="D95" s="11">
        <f t="shared" si="17"/>
        <v>89</v>
      </c>
      <c r="E95" s="10">
        <f t="shared" si="18"/>
        <v>219.54933237133628</v>
      </c>
      <c r="F95" s="12">
        <f t="shared" si="14"/>
        <v>4021.4544439921301</v>
      </c>
      <c r="G95" s="12">
        <f t="shared" si="15"/>
        <v>4241.0037763634664</v>
      </c>
      <c r="H95" s="12">
        <f t="shared" si="19"/>
        <v>271089.05458829168</v>
      </c>
      <c r="I95" s="12">
        <f t="shared" si="20"/>
        <v>106360.28150805681</v>
      </c>
      <c r="J95" s="12">
        <f t="shared" si="16"/>
        <v>28910.945411708322</v>
      </c>
    </row>
    <row r="96" spans="1:10" ht="12.75">
      <c r="A96" s="8"/>
      <c r="B96" s="8"/>
      <c r="C96" s="8"/>
      <c r="D96" s="11">
        <f t="shared" si="17"/>
        <v>90</v>
      </c>
      <c r="E96" s="10">
        <f t="shared" si="18"/>
        <v>192.7396360780555</v>
      </c>
      <c r="F96" s="12">
        <f t="shared" si="14"/>
        <v>4048.264140285411</v>
      </c>
      <c r="G96" s="12">
        <f t="shared" si="15"/>
        <v>4241.0037763634664</v>
      </c>
      <c r="H96" s="12">
        <f t="shared" si="19"/>
        <v>275137.31872857711</v>
      </c>
      <c r="I96" s="12">
        <f t="shared" si="20"/>
        <v>106553.02114413487</v>
      </c>
      <c r="J96" s="12">
        <f t="shared" si="16"/>
        <v>24862.681271422887</v>
      </c>
    </row>
    <row r="97" spans="1:10" ht="12.75">
      <c r="A97" s="8"/>
      <c r="B97" s="8"/>
      <c r="C97" s="8"/>
      <c r="D97" s="11">
        <f t="shared" si="17"/>
        <v>91</v>
      </c>
      <c r="E97" s="10">
        <f t="shared" si="18"/>
        <v>165.75120847615258</v>
      </c>
      <c r="F97" s="12">
        <f t="shared" si="14"/>
        <v>4075.2525678873139</v>
      </c>
      <c r="G97" s="12">
        <f t="shared" si="15"/>
        <v>4241.0037763634664</v>
      </c>
      <c r="H97" s="12">
        <f t="shared" si="19"/>
        <v>279212.57129646442</v>
      </c>
      <c r="I97" s="12">
        <f t="shared" si="20"/>
        <v>106718.77235261102</v>
      </c>
      <c r="J97" s="12">
        <f t="shared" si="16"/>
        <v>20787.428703535581</v>
      </c>
    </row>
    <row r="98" spans="1:10" ht="12.75">
      <c r="A98" s="8"/>
      <c r="B98" s="8"/>
      <c r="C98" s="8"/>
      <c r="D98" s="11">
        <f t="shared" si="17"/>
        <v>92</v>
      </c>
      <c r="E98" s="10">
        <f t="shared" si="18"/>
        <v>138.58285802357054</v>
      </c>
      <c r="F98" s="12">
        <f t="shared" si="14"/>
        <v>4102.4209183398962</v>
      </c>
      <c r="G98" s="12">
        <f t="shared" si="15"/>
        <v>4241.0037763634664</v>
      </c>
      <c r="H98" s="12">
        <f t="shared" si="19"/>
        <v>283314.99221480434</v>
      </c>
      <c r="I98" s="12">
        <f t="shared" si="20"/>
        <v>106857.35521063459</v>
      </c>
      <c r="J98" s="12">
        <f t="shared" si="16"/>
        <v>16685.007785195659</v>
      </c>
    </row>
    <row r="99" spans="1:10" ht="12.75">
      <c r="A99" s="8"/>
      <c r="B99" s="8"/>
      <c r="C99" s="8"/>
      <c r="D99" s="11">
        <f t="shared" si="17"/>
        <v>93</v>
      </c>
      <c r="E99" s="10">
        <f t="shared" si="18"/>
        <v>111.23338523463774</v>
      </c>
      <c r="F99" s="12">
        <f t="shared" si="14"/>
        <v>4129.770391128829</v>
      </c>
      <c r="G99" s="12">
        <f t="shared" si="15"/>
        <v>4241.0037763634664</v>
      </c>
      <c r="H99" s="12">
        <f t="shared" si="19"/>
        <v>287444.76260593318</v>
      </c>
      <c r="I99" s="12">
        <f t="shared" si="20"/>
        <v>106968.58859586922</v>
      </c>
      <c r="J99" s="12">
        <f t="shared" si="16"/>
        <v>12555.237394066819</v>
      </c>
    </row>
    <row r="100" spans="1:10" ht="12.75">
      <c r="A100" s="8"/>
      <c r="B100" s="8"/>
      <c r="C100" s="8"/>
      <c r="D100" s="11">
        <f t="shared" si="17"/>
        <v>94</v>
      </c>
      <c r="E100" s="10">
        <f t="shared" si="18"/>
        <v>83.701582627112131</v>
      </c>
      <c r="F100" s="12">
        <f t="shared" si="14"/>
        <v>4157.3021937363546</v>
      </c>
      <c r="G100" s="12">
        <f t="shared" si="15"/>
        <v>4241.0037763634664</v>
      </c>
      <c r="H100" s="12">
        <f t="shared" si="19"/>
        <v>291602.06479966955</v>
      </c>
      <c r="I100" s="12">
        <f t="shared" si="20"/>
        <v>107052.29017849633</v>
      </c>
      <c r="J100" s="12">
        <f t="shared" si="16"/>
        <v>8397.9352003304521</v>
      </c>
    </row>
    <row r="101" spans="1:10" ht="12.75">
      <c r="A101" s="8"/>
      <c r="B101" s="8"/>
      <c r="C101" s="8"/>
      <c r="D101" s="11">
        <f t="shared" si="17"/>
        <v>95</v>
      </c>
      <c r="E101" s="10">
        <f t="shared" si="18"/>
        <v>55.986234668869685</v>
      </c>
      <c r="F101" s="12">
        <f t="shared" si="14"/>
        <v>4185.0175416945967</v>
      </c>
      <c r="G101" s="12">
        <f t="shared" si="15"/>
        <v>4241.0037763634664</v>
      </c>
      <c r="H101" s="12">
        <f t="shared" si="19"/>
        <v>295787.08234136412</v>
      </c>
      <c r="I101" s="12">
        <f t="shared" si="20"/>
        <v>107108.27641316521</v>
      </c>
      <c r="J101" s="12">
        <f t="shared" si="16"/>
        <v>4212.9176586358808</v>
      </c>
    </row>
    <row r="102" spans="1:10" ht="12.75">
      <c r="A102" s="8"/>
      <c r="B102" s="8"/>
      <c r="C102" s="8"/>
      <c r="D102" s="11">
        <f t="shared" si="17"/>
        <v>96</v>
      </c>
      <c r="E102" s="10">
        <f t="shared" si="18"/>
        <v>28.086117724239209</v>
      </c>
      <c r="F102" s="12">
        <f t="shared" si="14"/>
        <v>4212.9176586392268</v>
      </c>
      <c r="G102" s="12">
        <f t="shared" si="15"/>
        <v>4241.0037763634664</v>
      </c>
      <c r="H102" s="12">
        <f t="shared" si="19"/>
        <v>300000.00000000332</v>
      </c>
      <c r="I102" s="12">
        <f t="shared" si="20"/>
        <v>107136.36253088944</v>
      </c>
      <c r="J102" s="12">
        <f t="shared" si="16"/>
        <v>-3.3178366720676422E-9</v>
      </c>
    </row>
    <row r="103" spans="1:10" ht="12.75">
      <c r="D103" s="11" t="str">
        <f t="shared" si="17"/>
        <v/>
      </c>
      <c r="E103" s="10" t="str">
        <f t="shared" si="18"/>
        <v/>
      </c>
      <c r="F103" s="12" t="str">
        <f t="shared" ref="F103:F134" si="21">IF(+D103&lt;=PERIODES,MENS-E103,"")</f>
        <v/>
      </c>
      <c r="G103" s="12" t="str">
        <f t="shared" ref="G103:G134" si="22">IF(+D103&lt;=PERIODES,SUM(E103:F103),"")</f>
        <v/>
      </c>
      <c r="H103" s="12" t="str">
        <f t="shared" si="19"/>
        <v/>
      </c>
      <c r="I103" s="12" t="str">
        <f t="shared" si="20"/>
        <v/>
      </c>
      <c r="J103" s="12" t="str">
        <f t="shared" ref="J103:J134" si="23">IF(+D103&lt;=PERIODES,+PRINCIPAL-H103,"")</f>
        <v/>
      </c>
    </row>
    <row r="104" spans="1:10" ht="12.75">
      <c r="D104" s="11" t="str">
        <f t="shared" ref="D104:D135" si="24">IF(D103="","",IF(D103+1&lt;=PERIODES,D103+1,""))</f>
        <v/>
      </c>
      <c r="E104" s="10" t="str">
        <f t="shared" ref="E104:E135" si="25">IF(+D104&lt;=PERIODES,(PRINCIPAL-H103)*TAUX,"")</f>
        <v/>
      </c>
      <c r="F104" s="12" t="str">
        <f t="shared" si="21"/>
        <v/>
      </c>
      <c r="G104" s="12" t="str">
        <f t="shared" si="22"/>
        <v/>
      </c>
      <c r="H104" s="12" t="str">
        <f t="shared" ref="H104:H135" si="26">IF(+D104&lt;=PERIODES,+H103+F104,"")</f>
        <v/>
      </c>
      <c r="I104" s="12" t="str">
        <f t="shared" ref="I104:I135" si="27">IF(+D104&lt;=PERIODES,+I103+E104,"")</f>
        <v/>
      </c>
      <c r="J104" s="12" t="str">
        <f t="shared" si="23"/>
        <v/>
      </c>
    </row>
    <row r="105" spans="1:10" ht="12.75">
      <c r="D105" s="11" t="str">
        <f t="shared" si="24"/>
        <v/>
      </c>
      <c r="E105" s="10" t="str">
        <f t="shared" si="25"/>
        <v/>
      </c>
      <c r="F105" s="12" t="str">
        <f t="shared" si="21"/>
        <v/>
      </c>
      <c r="G105" s="12" t="str">
        <f t="shared" si="22"/>
        <v/>
      </c>
      <c r="H105" s="12" t="str">
        <f t="shared" si="26"/>
        <v/>
      </c>
      <c r="I105" s="12" t="str">
        <f t="shared" si="27"/>
        <v/>
      </c>
      <c r="J105" s="12" t="str">
        <f t="shared" si="23"/>
        <v/>
      </c>
    </row>
    <row r="106" spans="1:10" ht="12.75">
      <c r="D106" s="11" t="str">
        <f t="shared" si="24"/>
        <v/>
      </c>
      <c r="E106" s="10" t="str">
        <f t="shared" si="25"/>
        <v/>
      </c>
      <c r="F106" s="12" t="str">
        <f t="shared" si="21"/>
        <v/>
      </c>
      <c r="G106" s="12" t="str">
        <f t="shared" si="22"/>
        <v/>
      </c>
      <c r="H106" s="12" t="str">
        <f t="shared" si="26"/>
        <v/>
      </c>
      <c r="I106" s="12" t="str">
        <f t="shared" si="27"/>
        <v/>
      </c>
      <c r="J106" s="12" t="str">
        <f t="shared" si="23"/>
        <v/>
      </c>
    </row>
    <row r="107" spans="1:10" ht="12.75">
      <c r="D107" s="11" t="str">
        <f t="shared" si="24"/>
        <v/>
      </c>
      <c r="E107" s="10" t="str">
        <f t="shared" si="25"/>
        <v/>
      </c>
      <c r="F107" s="12" t="str">
        <f t="shared" si="21"/>
        <v/>
      </c>
      <c r="G107" s="12" t="str">
        <f t="shared" si="22"/>
        <v/>
      </c>
      <c r="H107" s="12" t="str">
        <f t="shared" si="26"/>
        <v/>
      </c>
      <c r="I107" s="12" t="str">
        <f t="shared" si="27"/>
        <v/>
      </c>
      <c r="J107" s="12" t="str">
        <f t="shared" si="23"/>
        <v/>
      </c>
    </row>
    <row r="108" spans="1:10" ht="12.75">
      <c r="D108" s="11" t="str">
        <f t="shared" si="24"/>
        <v/>
      </c>
      <c r="E108" s="10" t="str">
        <f t="shared" si="25"/>
        <v/>
      </c>
      <c r="F108" s="12" t="str">
        <f t="shared" si="21"/>
        <v/>
      </c>
      <c r="G108" s="12" t="str">
        <f t="shared" si="22"/>
        <v/>
      </c>
      <c r="H108" s="12" t="str">
        <f t="shared" si="26"/>
        <v/>
      </c>
      <c r="I108" s="12" t="str">
        <f t="shared" si="27"/>
        <v/>
      </c>
      <c r="J108" s="12" t="str">
        <f t="shared" si="23"/>
        <v/>
      </c>
    </row>
    <row r="109" spans="1:10" ht="12.75">
      <c r="D109" s="11" t="str">
        <f t="shared" si="24"/>
        <v/>
      </c>
      <c r="E109" s="10" t="str">
        <f t="shared" si="25"/>
        <v/>
      </c>
      <c r="F109" s="12" t="str">
        <f t="shared" si="21"/>
        <v/>
      </c>
      <c r="G109" s="12" t="str">
        <f t="shared" si="22"/>
        <v/>
      </c>
      <c r="H109" s="12" t="str">
        <f t="shared" si="26"/>
        <v/>
      </c>
      <c r="I109" s="12" t="str">
        <f t="shared" si="27"/>
        <v/>
      </c>
      <c r="J109" s="12" t="str">
        <f t="shared" si="23"/>
        <v/>
      </c>
    </row>
    <row r="110" spans="1:10" ht="12.75">
      <c r="D110" s="11" t="str">
        <f t="shared" si="24"/>
        <v/>
      </c>
      <c r="E110" s="10" t="str">
        <f t="shared" si="25"/>
        <v/>
      </c>
      <c r="F110" s="12" t="str">
        <f t="shared" si="21"/>
        <v/>
      </c>
      <c r="G110" s="12" t="str">
        <f t="shared" si="22"/>
        <v/>
      </c>
      <c r="H110" s="12" t="str">
        <f t="shared" si="26"/>
        <v/>
      </c>
      <c r="I110" s="12" t="str">
        <f t="shared" si="27"/>
        <v/>
      </c>
      <c r="J110" s="12" t="str">
        <f t="shared" si="23"/>
        <v/>
      </c>
    </row>
    <row r="111" spans="1:10" ht="12.75">
      <c r="D111" s="11" t="str">
        <f t="shared" si="24"/>
        <v/>
      </c>
      <c r="E111" s="10" t="str">
        <f t="shared" si="25"/>
        <v/>
      </c>
      <c r="F111" s="12" t="str">
        <f t="shared" si="21"/>
        <v/>
      </c>
      <c r="G111" s="12" t="str">
        <f t="shared" si="22"/>
        <v/>
      </c>
      <c r="H111" s="12" t="str">
        <f t="shared" si="26"/>
        <v/>
      </c>
      <c r="I111" s="12" t="str">
        <f t="shared" si="27"/>
        <v/>
      </c>
      <c r="J111" s="12" t="str">
        <f t="shared" si="23"/>
        <v/>
      </c>
    </row>
    <row r="112" spans="1:10" ht="12.75">
      <c r="D112" s="11" t="str">
        <f t="shared" si="24"/>
        <v/>
      </c>
      <c r="E112" s="10" t="str">
        <f t="shared" si="25"/>
        <v/>
      </c>
      <c r="F112" s="12" t="str">
        <f t="shared" si="21"/>
        <v/>
      </c>
      <c r="G112" s="12" t="str">
        <f t="shared" si="22"/>
        <v/>
      </c>
      <c r="H112" s="12" t="str">
        <f t="shared" si="26"/>
        <v/>
      </c>
      <c r="I112" s="12" t="str">
        <f t="shared" si="27"/>
        <v/>
      </c>
      <c r="J112" s="12" t="str">
        <f t="shared" si="23"/>
        <v/>
      </c>
    </row>
    <row r="113" spans="4:10" ht="12.75">
      <c r="D113" s="11" t="str">
        <f t="shared" si="24"/>
        <v/>
      </c>
      <c r="E113" s="10" t="str">
        <f t="shared" si="25"/>
        <v/>
      </c>
      <c r="F113" s="12" t="str">
        <f t="shared" si="21"/>
        <v/>
      </c>
      <c r="G113" s="12" t="str">
        <f t="shared" si="22"/>
        <v/>
      </c>
      <c r="H113" s="12" t="str">
        <f t="shared" si="26"/>
        <v/>
      </c>
      <c r="I113" s="12" t="str">
        <f t="shared" si="27"/>
        <v/>
      </c>
      <c r="J113" s="12" t="str">
        <f t="shared" si="23"/>
        <v/>
      </c>
    </row>
    <row r="114" spans="4:10" ht="12.75">
      <c r="D114" s="11" t="str">
        <f t="shared" si="24"/>
        <v/>
      </c>
      <c r="E114" s="10" t="str">
        <f t="shared" si="25"/>
        <v/>
      </c>
      <c r="F114" s="12" t="str">
        <f t="shared" si="21"/>
        <v/>
      </c>
      <c r="G114" s="12" t="str">
        <f t="shared" si="22"/>
        <v/>
      </c>
      <c r="H114" s="12" t="str">
        <f t="shared" si="26"/>
        <v/>
      </c>
      <c r="I114" s="12" t="str">
        <f t="shared" si="27"/>
        <v/>
      </c>
      <c r="J114" s="12" t="str">
        <f t="shared" si="23"/>
        <v/>
      </c>
    </row>
    <row r="115" spans="4:10" ht="12.75">
      <c r="D115" s="11" t="str">
        <f t="shared" si="24"/>
        <v/>
      </c>
      <c r="E115" s="10" t="str">
        <f t="shared" si="25"/>
        <v/>
      </c>
      <c r="F115" s="12" t="str">
        <f t="shared" si="21"/>
        <v/>
      </c>
      <c r="G115" s="12" t="str">
        <f t="shared" si="22"/>
        <v/>
      </c>
      <c r="H115" s="12" t="str">
        <f t="shared" si="26"/>
        <v/>
      </c>
      <c r="I115" s="12" t="str">
        <f t="shared" si="27"/>
        <v/>
      </c>
      <c r="J115" s="12" t="str">
        <f t="shared" si="23"/>
        <v/>
      </c>
    </row>
    <row r="116" spans="4:10" ht="12.75">
      <c r="D116" s="11" t="str">
        <f t="shared" si="24"/>
        <v/>
      </c>
      <c r="E116" s="10" t="str">
        <f t="shared" si="25"/>
        <v/>
      </c>
      <c r="F116" s="12" t="str">
        <f t="shared" si="21"/>
        <v/>
      </c>
      <c r="G116" s="12" t="str">
        <f t="shared" si="22"/>
        <v/>
      </c>
      <c r="H116" s="12" t="str">
        <f t="shared" si="26"/>
        <v/>
      </c>
      <c r="I116" s="12" t="str">
        <f t="shared" si="27"/>
        <v/>
      </c>
      <c r="J116" s="12" t="str">
        <f t="shared" si="23"/>
        <v/>
      </c>
    </row>
    <row r="117" spans="4:10" ht="12.75">
      <c r="D117" s="11" t="str">
        <f t="shared" si="24"/>
        <v/>
      </c>
      <c r="E117" s="10" t="str">
        <f t="shared" si="25"/>
        <v/>
      </c>
      <c r="F117" s="12" t="str">
        <f t="shared" si="21"/>
        <v/>
      </c>
      <c r="G117" s="12" t="str">
        <f t="shared" si="22"/>
        <v/>
      </c>
      <c r="H117" s="12" t="str">
        <f t="shared" si="26"/>
        <v/>
      </c>
      <c r="I117" s="12" t="str">
        <f t="shared" si="27"/>
        <v/>
      </c>
      <c r="J117" s="12" t="str">
        <f t="shared" si="23"/>
        <v/>
      </c>
    </row>
    <row r="118" spans="4:10" ht="12.75">
      <c r="D118" s="11" t="str">
        <f t="shared" si="24"/>
        <v/>
      </c>
      <c r="E118" s="10" t="str">
        <f t="shared" si="25"/>
        <v/>
      </c>
      <c r="F118" s="12" t="str">
        <f t="shared" si="21"/>
        <v/>
      </c>
      <c r="G118" s="12" t="str">
        <f t="shared" si="22"/>
        <v/>
      </c>
      <c r="H118" s="12" t="str">
        <f t="shared" si="26"/>
        <v/>
      </c>
      <c r="I118" s="12" t="str">
        <f t="shared" si="27"/>
        <v/>
      </c>
      <c r="J118" s="12" t="str">
        <f t="shared" si="23"/>
        <v/>
      </c>
    </row>
    <row r="119" spans="4:10" ht="12.75">
      <c r="D119" s="11" t="str">
        <f t="shared" si="24"/>
        <v/>
      </c>
      <c r="E119" s="10" t="str">
        <f t="shared" si="25"/>
        <v/>
      </c>
      <c r="F119" s="12" t="str">
        <f t="shared" si="21"/>
        <v/>
      </c>
      <c r="G119" s="12" t="str">
        <f t="shared" si="22"/>
        <v/>
      </c>
      <c r="H119" s="12" t="str">
        <f t="shared" si="26"/>
        <v/>
      </c>
      <c r="I119" s="12" t="str">
        <f t="shared" si="27"/>
        <v/>
      </c>
      <c r="J119" s="12" t="str">
        <f t="shared" si="23"/>
        <v/>
      </c>
    </row>
    <row r="120" spans="4:10" ht="12.75">
      <c r="D120" s="11" t="str">
        <f t="shared" si="24"/>
        <v/>
      </c>
      <c r="E120" s="10" t="str">
        <f t="shared" si="25"/>
        <v/>
      </c>
      <c r="F120" s="12" t="str">
        <f t="shared" si="21"/>
        <v/>
      </c>
      <c r="G120" s="12" t="str">
        <f t="shared" si="22"/>
        <v/>
      </c>
      <c r="H120" s="12" t="str">
        <f t="shared" si="26"/>
        <v/>
      </c>
      <c r="I120" s="12" t="str">
        <f t="shared" si="27"/>
        <v/>
      </c>
      <c r="J120" s="12" t="str">
        <f t="shared" si="23"/>
        <v/>
      </c>
    </row>
    <row r="121" spans="4:10" ht="12.75">
      <c r="D121" s="11" t="str">
        <f t="shared" si="24"/>
        <v/>
      </c>
      <c r="E121" s="10" t="str">
        <f t="shared" si="25"/>
        <v/>
      </c>
      <c r="F121" s="12" t="str">
        <f t="shared" si="21"/>
        <v/>
      </c>
      <c r="G121" s="12" t="str">
        <f t="shared" si="22"/>
        <v/>
      </c>
      <c r="H121" s="12" t="str">
        <f t="shared" si="26"/>
        <v/>
      </c>
      <c r="I121" s="12" t="str">
        <f t="shared" si="27"/>
        <v/>
      </c>
      <c r="J121" s="12" t="str">
        <f t="shared" si="23"/>
        <v/>
      </c>
    </row>
    <row r="122" spans="4:10" ht="12.75">
      <c r="D122" s="11" t="str">
        <f t="shared" si="24"/>
        <v/>
      </c>
      <c r="E122" s="10" t="str">
        <f t="shared" si="25"/>
        <v/>
      </c>
      <c r="F122" s="12" t="str">
        <f t="shared" si="21"/>
        <v/>
      </c>
      <c r="G122" s="12" t="str">
        <f t="shared" si="22"/>
        <v/>
      </c>
      <c r="H122" s="12" t="str">
        <f t="shared" si="26"/>
        <v/>
      </c>
      <c r="I122" s="12" t="str">
        <f t="shared" si="27"/>
        <v/>
      </c>
      <c r="J122" s="12" t="str">
        <f t="shared" si="23"/>
        <v/>
      </c>
    </row>
    <row r="123" spans="4:10" ht="12.75">
      <c r="D123" s="11" t="str">
        <f t="shared" si="24"/>
        <v/>
      </c>
      <c r="E123" s="10" t="str">
        <f t="shared" si="25"/>
        <v/>
      </c>
      <c r="F123" s="12" t="str">
        <f t="shared" si="21"/>
        <v/>
      </c>
      <c r="G123" s="12" t="str">
        <f t="shared" si="22"/>
        <v/>
      </c>
      <c r="H123" s="12" t="str">
        <f t="shared" si="26"/>
        <v/>
      </c>
      <c r="I123" s="12" t="str">
        <f t="shared" si="27"/>
        <v/>
      </c>
      <c r="J123" s="12" t="str">
        <f t="shared" si="23"/>
        <v/>
      </c>
    </row>
    <row r="124" spans="4:10" ht="12.75">
      <c r="D124" s="11" t="str">
        <f t="shared" si="24"/>
        <v/>
      </c>
      <c r="E124" s="10" t="str">
        <f t="shared" si="25"/>
        <v/>
      </c>
      <c r="F124" s="12" t="str">
        <f t="shared" si="21"/>
        <v/>
      </c>
      <c r="G124" s="12" t="str">
        <f t="shared" si="22"/>
        <v/>
      </c>
      <c r="H124" s="12" t="str">
        <f t="shared" si="26"/>
        <v/>
      </c>
      <c r="I124" s="12" t="str">
        <f t="shared" si="27"/>
        <v/>
      </c>
      <c r="J124" s="12" t="str">
        <f t="shared" si="23"/>
        <v/>
      </c>
    </row>
    <row r="125" spans="4:10" ht="12.75">
      <c r="D125" s="11" t="str">
        <f t="shared" si="24"/>
        <v/>
      </c>
      <c r="E125" s="10" t="str">
        <f t="shared" si="25"/>
        <v/>
      </c>
      <c r="F125" s="12" t="str">
        <f t="shared" si="21"/>
        <v/>
      </c>
      <c r="G125" s="12" t="str">
        <f t="shared" si="22"/>
        <v/>
      </c>
      <c r="H125" s="12" t="str">
        <f t="shared" si="26"/>
        <v/>
      </c>
      <c r="I125" s="12" t="str">
        <f t="shared" si="27"/>
        <v/>
      </c>
      <c r="J125" s="12" t="str">
        <f t="shared" si="23"/>
        <v/>
      </c>
    </row>
    <row r="126" spans="4:10" ht="12.75">
      <c r="D126" s="11" t="str">
        <f t="shared" si="24"/>
        <v/>
      </c>
      <c r="E126" s="10" t="str">
        <f t="shared" si="25"/>
        <v/>
      </c>
      <c r="F126" s="12" t="str">
        <f t="shared" si="21"/>
        <v/>
      </c>
      <c r="G126" s="12" t="str">
        <f t="shared" si="22"/>
        <v/>
      </c>
      <c r="H126" s="12" t="str">
        <f t="shared" si="26"/>
        <v/>
      </c>
      <c r="I126" s="12" t="str">
        <f t="shared" si="27"/>
        <v/>
      </c>
      <c r="J126" s="12" t="str">
        <f t="shared" si="23"/>
        <v/>
      </c>
    </row>
    <row r="127" spans="4:10" ht="12.75">
      <c r="D127" s="11" t="str">
        <f t="shared" si="24"/>
        <v/>
      </c>
      <c r="E127" s="10" t="str">
        <f t="shared" si="25"/>
        <v/>
      </c>
      <c r="F127" s="12" t="str">
        <f t="shared" si="21"/>
        <v/>
      </c>
      <c r="G127" s="12" t="str">
        <f t="shared" si="22"/>
        <v/>
      </c>
      <c r="H127" s="12" t="str">
        <f t="shared" si="26"/>
        <v/>
      </c>
      <c r="I127" s="12" t="str">
        <f t="shared" si="27"/>
        <v/>
      </c>
      <c r="J127" s="12" t="str">
        <f t="shared" si="23"/>
        <v/>
      </c>
    </row>
    <row r="128" spans="4:10" ht="12.75">
      <c r="D128" s="11" t="str">
        <f t="shared" si="24"/>
        <v/>
      </c>
      <c r="E128" s="10" t="str">
        <f t="shared" si="25"/>
        <v/>
      </c>
      <c r="F128" s="12" t="str">
        <f t="shared" si="21"/>
        <v/>
      </c>
      <c r="G128" s="12" t="str">
        <f t="shared" si="22"/>
        <v/>
      </c>
      <c r="H128" s="12" t="str">
        <f t="shared" si="26"/>
        <v/>
      </c>
      <c r="I128" s="12" t="str">
        <f t="shared" si="27"/>
        <v/>
      </c>
      <c r="J128" s="12" t="str">
        <f t="shared" si="23"/>
        <v/>
      </c>
    </row>
    <row r="129" spans="4:10" ht="12.75">
      <c r="D129" s="11" t="str">
        <f t="shared" si="24"/>
        <v/>
      </c>
      <c r="E129" s="10" t="str">
        <f t="shared" si="25"/>
        <v/>
      </c>
      <c r="F129" s="12" t="str">
        <f t="shared" si="21"/>
        <v/>
      </c>
      <c r="G129" s="12" t="str">
        <f t="shared" si="22"/>
        <v/>
      </c>
      <c r="H129" s="12" t="str">
        <f t="shared" si="26"/>
        <v/>
      </c>
      <c r="I129" s="12" t="str">
        <f t="shared" si="27"/>
        <v/>
      </c>
      <c r="J129" s="12" t="str">
        <f t="shared" si="23"/>
        <v/>
      </c>
    </row>
    <row r="130" spans="4:10" ht="12.75">
      <c r="D130" s="11" t="str">
        <f t="shared" si="24"/>
        <v/>
      </c>
      <c r="E130" s="10" t="str">
        <f t="shared" si="25"/>
        <v/>
      </c>
      <c r="F130" s="12" t="str">
        <f t="shared" si="21"/>
        <v/>
      </c>
      <c r="G130" s="12" t="str">
        <f t="shared" si="22"/>
        <v/>
      </c>
      <c r="H130" s="12" t="str">
        <f t="shared" si="26"/>
        <v/>
      </c>
      <c r="I130" s="12" t="str">
        <f t="shared" si="27"/>
        <v/>
      </c>
      <c r="J130" s="12" t="str">
        <f t="shared" si="23"/>
        <v/>
      </c>
    </row>
    <row r="131" spans="4:10" ht="12.75">
      <c r="D131" s="11" t="str">
        <f t="shared" si="24"/>
        <v/>
      </c>
      <c r="E131" s="10" t="str">
        <f t="shared" si="25"/>
        <v/>
      </c>
      <c r="F131" s="12" t="str">
        <f t="shared" si="21"/>
        <v/>
      </c>
      <c r="G131" s="12" t="str">
        <f t="shared" si="22"/>
        <v/>
      </c>
      <c r="H131" s="12" t="str">
        <f t="shared" si="26"/>
        <v/>
      </c>
      <c r="I131" s="12" t="str">
        <f t="shared" si="27"/>
        <v/>
      </c>
      <c r="J131" s="12" t="str">
        <f t="shared" si="23"/>
        <v/>
      </c>
    </row>
    <row r="132" spans="4:10" ht="12.75">
      <c r="D132" s="11" t="str">
        <f t="shared" si="24"/>
        <v/>
      </c>
      <c r="E132" s="10" t="str">
        <f t="shared" si="25"/>
        <v/>
      </c>
      <c r="F132" s="12" t="str">
        <f t="shared" si="21"/>
        <v/>
      </c>
      <c r="G132" s="12" t="str">
        <f t="shared" si="22"/>
        <v/>
      </c>
      <c r="H132" s="12" t="str">
        <f t="shared" si="26"/>
        <v/>
      </c>
      <c r="I132" s="12" t="str">
        <f t="shared" si="27"/>
        <v/>
      </c>
      <c r="J132" s="12" t="str">
        <f t="shared" si="23"/>
        <v/>
      </c>
    </row>
    <row r="133" spans="4:10" ht="12.75">
      <c r="D133" s="11" t="str">
        <f t="shared" si="24"/>
        <v/>
      </c>
      <c r="E133" s="10" t="str">
        <f t="shared" si="25"/>
        <v/>
      </c>
      <c r="F133" s="12" t="str">
        <f t="shared" si="21"/>
        <v/>
      </c>
      <c r="G133" s="12" t="str">
        <f t="shared" si="22"/>
        <v/>
      </c>
      <c r="H133" s="12" t="str">
        <f t="shared" si="26"/>
        <v/>
      </c>
      <c r="I133" s="12" t="str">
        <f t="shared" si="27"/>
        <v/>
      </c>
      <c r="J133" s="12" t="str">
        <f t="shared" si="23"/>
        <v/>
      </c>
    </row>
    <row r="134" spans="4:10" ht="12.75">
      <c r="D134" s="11" t="str">
        <f t="shared" si="24"/>
        <v/>
      </c>
      <c r="E134" s="10" t="str">
        <f t="shared" si="25"/>
        <v/>
      </c>
      <c r="F134" s="12" t="str">
        <f t="shared" si="21"/>
        <v/>
      </c>
      <c r="G134" s="12" t="str">
        <f t="shared" si="22"/>
        <v/>
      </c>
      <c r="H134" s="12" t="str">
        <f t="shared" si="26"/>
        <v/>
      </c>
      <c r="I134" s="12" t="str">
        <f t="shared" si="27"/>
        <v/>
      </c>
      <c r="J134" s="12" t="str">
        <f t="shared" si="23"/>
        <v/>
      </c>
    </row>
    <row r="135" spans="4:10" ht="12.75">
      <c r="D135" s="11" t="str">
        <f t="shared" si="24"/>
        <v/>
      </c>
      <c r="E135" s="10" t="str">
        <f t="shared" si="25"/>
        <v/>
      </c>
      <c r="F135" s="12" t="str">
        <f t="shared" ref="F135:F155" si="28">IF(+D135&lt;=PERIODES,MENS-E135,"")</f>
        <v/>
      </c>
      <c r="G135" s="12" t="str">
        <f t="shared" ref="G135:G155" si="29">IF(+D135&lt;=PERIODES,SUM(E135:F135),"")</f>
        <v/>
      </c>
      <c r="H135" s="12" t="str">
        <f t="shared" si="26"/>
        <v/>
      </c>
      <c r="I135" s="12" t="str">
        <f t="shared" si="27"/>
        <v/>
      </c>
      <c r="J135" s="12" t="str">
        <f t="shared" ref="J135:J155" si="30">IF(+D135&lt;=PERIODES,+PRINCIPAL-H135,"")</f>
        <v/>
      </c>
    </row>
    <row r="136" spans="4:10" ht="12.75">
      <c r="D136" s="11" t="str">
        <f t="shared" ref="D136:D155" si="31">IF(D135="","",IF(D135+1&lt;=PERIODES,D135+1,""))</f>
        <v/>
      </c>
      <c r="E136" s="10" t="str">
        <f t="shared" ref="E136:E155" si="32">IF(+D136&lt;=PERIODES,(PRINCIPAL-H135)*TAUX,"")</f>
        <v/>
      </c>
      <c r="F136" s="12" t="str">
        <f t="shared" si="28"/>
        <v/>
      </c>
      <c r="G136" s="12" t="str">
        <f t="shared" si="29"/>
        <v/>
      </c>
      <c r="H136" s="12" t="str">
        <f t="shared" ref="H136:H155" si="33">IF(+D136&lt;=PERIODES,+H135+F136,"")</f>
        <v/>
      </c>
      <c r="I136" s="12" t="str">
        <f t="shared" ref="I136:I155" si="34">IF(+D136&lt;=PERIODES,+I135+E136,"")</f>
        <v/>
      </c>
      <c r="J136" s="12" t="str">
        <f t="shared" si="30"/>
        <v/>
      </c>
    </row>
    <row r="137" spans="4:10" ht="12.75">
      <c r="D137" s="11" t="str">
        <f t="shared" si="31"/>
        <v/>
      </c>
      <c r="E137" s="10" t="str">
        <f t="shared" si="32"/>
        <v/>
      </c>
      <c r="F137" s="12" t="str">
        <f t="shared" si="28"/>
        <v/>
      </c>
      <c r="G137" s="12" t="str">
        <f t="shared" si="29"/>
        <v/>
      </c>
      <c r="H137" s="12" t="str">
        <f t="shared" si="33"/>
        <v/>
      </c>
      <c r="I137" s="12" t="str">
        <f t="shared" si="34"/>
        <v/>
      </c>
      <c r="J137" s="12" t="str">
        <f t="shared" si="30"/>
        <v/>
      </c>
    </row>
    <row r="138" spans="4:10" ht="12.75">
      <c r="D138" s="11" t="str">
        <f t="shared" si="31"/>
        <v/>
      </c>
      <c r="E138" s="10" t="str">
        <f t="shared" si="32"/>
        <v/>
      </c>
      <c r="F138" s="12" t="str">
        <f t="shared" si="28"/>
        <v/>
      </c>
      <c r="G138" s="12" t="str">
        <f t="shared" si="29"/>
        <v/>
      </c>
      <c r="H138" s="12" t="str">
        <f t="shared" si="33"/>
        <v/>
      </c>
      <c r="I138" s="12" t="str">
        <f t="shared" si="34"/>
        <v/>
      </c>
      <c r="J138" s="12" t="str">
        <f t="shared" si="30"/>
        <v/>
      </c>
    </row>
    <row r="139" spans="4:10" ht="12.75">
      <c r="D139" s="11" t="str">
        <f t="shared" si="31"/>
        <v/>
      </c>
      <c r="E139" s="10" t="str">
        <f t="shared" si="32"/>
        <v/>
      </c>
      <c r="F139" s="12" t="str">
        <f t="shared" si="28"/>
        <v/>
      </c>
      <c r="G139" s="12" t="str">
        <f t="shared" si="29"/>
        <v/>
      </c>
      <c r="H139" s="12" t="str">
        <f t="shared" si="33"/>
        <v/>
      </c>
      <c r="I139" s="12" t="str">
        <f t="shared" si="34"/>
        <v/>
      </c>
      <c r="J139" s="12" t="str">
        <f t="shared" si="30"/>
        <v/>
      </c>
    </row>
    <row r="140" spans="4:10" ht="12.75">
      <c r="D140" s="11" t="str">
        <f t="shared" si="31"/>
        <v/>
      </c>
      <c r="E140" s="10" t="str">
        <f t="shared" si="32"/>
        <v/>
      </c>
      <c r="F140" s="12" t="str">
        <f t="shared" si="28"/>
        <v/>
      </c>
      <c r="G140" s="12" t="str">
        <f t="shared" si="29"/>
        <v/>
      </c>
      <c r="H140" s="12" t="str">
        <f t="shared" si="33"/>
        <v/>
      </c>
      <c r="I140" s="12" t="str">
        <f t="shared" si="34"/>
        <v/>
      </c>
      <c r="J140" s="12" t="str">
        <f t="shared" si="30"/>
        <v/>
      </c>
    </row>
    <row r="141" spans="4:10" ht="12.75">
      <c r="D141" s="11" t="str">
        <f t="shared" si="31"/>
        <v/>
      </c>
      <c r="E141" s="10" t="str">
        <f t="shared" si="32"/>
        <v/>
      </c>
      <c r="F141" s="12" t="str">
        <f t="shared" si="28"/>
        <v/>
      </c>
      <c r="G141" s="12" t="str">
        <f t="shared" si="29"/>
        <v/>
      </c>
      <c r="H141" s="12" t="str">
        <f t="shared" si="33"/>
        <v/>
      </c>
      <c r="I141" s="12" t="str">
        <f t="shared" si="34"/>
        <v/>
      </c>
      <c r="J141" s="12" t="str">
        <f t="shared" si="30"/>
        <v/>
      </c>
    </row>
    <row r="142" spans="4:10" ht="12.75">
      <c r="D142" s="11" t="str">
        <f t="shared" si="31"/>
        <v/>
      </c>
      <c r="E142" s="10" t="str">
        <f t="shared" si="32"/>
        <v/>
      </c>
      <c r="F142" s="12" t="str">
        <f t="shared" si="28"/>
        <v/>
      </c>
      <c r="G142" s="12" t="str">
        <f t="shared" si="29"/>
        <v/>
      </c>
      <c r="H142" s="12" t="str">
        <f t="shared" si="33"/>
        <v/>
      </c>
      <c r="I142" s="12" t="str">
        <f t="shared" si="34"/>
        <v/>
      </c>
      <c r="J142" s="12" t="str">
        <f t="shared" si="30"/>
        <v/>
      </c>
    </row>
    <row r="143" spans="4:10" ht="12.75">
      <c r="D143" s="11" t="str">
        <f t="shared" si="31"/>
        <v/>
      </c>
      <c r="E143" s="10" t="str">
        <f t="shared" si="32"/>
        <v/>
      </c>
      <c r="F143" s="12" t="str">
        <f t="shared" si="28"/>
        <v/>
      </c>
      <c r="G143" s="12" t="str">
        <f t="shared" si="29"/>
        <v/>
      </c>
      <c r="H143" s="12" t="str">
        <f t="shared" si="33"/>
        <v/>
      </c>
      <c r="I143" s="12" t="str">
        <f t="shared" si="34"/>
        <v/>
      </c>
      <c r="J143" s="12" t="str">
        <f t="shared" si="30"/>
        <v/>
      </c>
    </row>
    <row r="144" spans="4:10" ht="12.75">
      <c r="D144" s="11" t="str">
        <f t="shared" si="31"/>
        <v/>
      </c>
      <c r="E144" s="10" t="str">
        <f t="shared" si="32"/>
        <v/>
      </c>
      <c r="F144" s="12" t="str">
        <f t="shared" si="28"/>
        <v/>
      </c>
      <c r="G144" s="12" t="str">
        <f t="shared" si="29"/>
        <v/>
      </c>
      <c r="H144" s="12" t="str">
        <f t="shared" si="33"/>
        <v/>
      </c>
      <c r="I144" s="12" t="str">
        <f t="shared" si="34"/>
        <v/>
      </c>
      <c r="J144" s="12" t="str">
        <f t="shared" si="30"/>
        <v/>
      </c>
    </row>
    <row r="145" spans="4:10" ht="12.75">
      <c r="D145" s="11" t="str">
        <f t="shared" si="31"/>
        <v/>
      </c>
      <c r="E145" s="10" t="str">
        <f t="shared" si="32"/>
        <v/>
      </c>
      <c r="F145" s="12" t="str">
        <f t="shared" si="28"/>
        <v/>
      </c>
      <c r="G145" s="12" t="str">
        <f t="shared" si="29"/>
        <v/>
      </c>
      <c r="H145" s="12" t="str">
        <f t="shared" si="33"/>
        <v/>
      </c>
      <c r="I145" s="12" t="str">
        <f t="shared" si="34"/>
        <v/>
      </c>
      <c r="J145" s="12" t="str">
        <f t="shared" si="30"/>
        <v/>
      </c>
    </row>
    <row r="146" spans="4:10" ht="12.75">
      <c r="D146" s="11" t="str">
        <f t="shared" si="31"/>
        <v/>
      </c>
      <c r="E146" s="10" t="str">
        <f t="shared" si="32"/>
        <v/>
      </c>
      <c r="F146" s="12" t="str">
        <f t="shared" si="28"/>
        <v/>
      </c>
      <c r="G146" s="12" t="str">
        <f t="shared" si="29"/>
        <v/>
      </c>
      <c r="H146" s="12" t="str">
        <f t="shared" si="33"/>
        <v/>
      </c>
      <c r="I146" s="12" t="str">
        <f t="shared" si="34"/>
        <v/>
      </c>
      <c r="J146" s="12" t="str">
        <f t="shared" si="30"/>
        <v/>
      </c>
    </row>
    <row r="147" spans="4:10" ht="12.75">
      <c r="D147" s="11" t="str">
        <f t="shared" si="31"/>
        <v/>
      </c>
      <c r="E147" s="10" t="str">
        <f t="shared" si="32"/>
        <v/>
      </c>
      <c r="F147" s="12" t="str">
        <f t="shared" si="28"/>
        <v/>
      </c>
      <c r="G147" s="12" t="str">
        <f t="shared" si="29"/>
        <v/>
      </c>
      <c r="H147" s="12" t="str">
        <f t="shared" si="33"/>
        <v/>
      </c>
      <c r="I147" s="12" t="str">
        <f t="shared" si="34"/>
        <v/>
      </c>
      <c r="J147" s="12" t="str">
        <f t="shared" si="30"/>
        <v/>
      </c>
    </row>
    <row r="148" spans="4:10" ht="12.75">
      <c r="D148" s="11" t="str">
        <f t="shared" si="31"/>
        <v/>
      </c>
      <c r="E148" s="10" t="str">
        <f t="shared" si="32"/>
        <v/>
      </c>
      <c r="F148" s="12" t="str">
        <f t="shared" si="28"/>
        <v/>
      </c>
      <c r="G148" s="12" t="str">
        <f t="shared" si="29"/>
        <v/>
      </c>
      <c r="H148" s="12" t="str">
        <f t="shared" si="33"/>
        <v/>
      </c>
      <c r="I148" s="12" t="str">
        <f t="shared" si="34"/>
        <v/>
      </c>
      <c r="J148" s="12" t="str">
        <f t="shared" si="30"/>
        <v/>
      </c>
    </row>
    <row r="149" spans="4:10" ht="12.75">
      <c r="D149" s="11" t="str">
        <f t="shared" si="31"/>
        <v/>
      </c>
      <c r="E149" s="10" t="str">
        <f t="shared" si="32"/>
        <v/>
      </c>
      <c r="F149" s="12" t="str">
        <f t="shared" si="28"/>
        <v/>
      </c>
      <c r="G149" s="12" t="str">
        <f t="shared" si="29"/>
        <v/>
      </c>
      <c r="H149" s="12" t="str">
        <f t="shared" si="33"/>
        <v/>
      </c>
      <c r="I149" s="12" t="str">
        <f t="shared" si="34"/>
        <v/>
      </c>
      <c r="J149" s="12" t="str">
        <f t="shared" si="30"/>
        <v/>
      </c>
    </row>
    <row r="150" spans="4:10" ht="12.75">
      <c r="D150" s="11" t="str">
        <f t="shared" si="31"/>
        <v/>
      </c>
      <c r="E150" s="10" t="str">
        <f t="shared" si="32"/>
        <v/>
      </c>
      <c r="F150" s="12" t="str">
        <f t="shared" si="28"/>
        <v/>
      </c>
      <c r="G150" s="12" t="str">
        <f t="shared" si="29"/>
        <v/>
      </c>
      <c r="H150" s="12" t="str">
        <f t="shared" si="33"/>
        <v/>
      </c>
      <c r="I150" s="12" t="str">
        <f t="shared" si="34"/>
        <v/>
      </c>
      <c r="J150" s="12" t="str">
        <f t="shared" si="30"/>
        <v/>
      </c>
    </row>
    <row r="151" spans="4:10" ht="12.75">
      <c r="D151" s="11" t="str">
        <f t="shared" si="31"/>
        <v/>
      </c>
      <c r="E151" s="10" t="str">
        <f t="shared" si="32"/>
        <v/>
      </c>
      <c r="F151" s="12" t="str">
        <f t="shared" si="28"/>
        <v/>
      </c>
      <c r="G151" s="12" t="str">
        <f t="shared" si="29"/>
        <v/>
      </c>
      <c r="H151" s="12" t="str">
        <f t="shared" si="33"/>
        <v/>
      </c>
      <c r="I151" s="12" t="str">
        <f t="shared" si="34"/>
        <v/>
      </c>
      <c r="J151" s="12" t="str">
        <f t="shared" si="30"/>
        <v/>
      </c>
    </row>
    <row r="152" spans="4:10" ht="12.75">
      <c r="D152" s="11" t="str">
        <f t="shared" si="31"/>
        <v/>
      </c>
      <c r="E152" s="10" t="str">
        <f t="shared" si="32"/>
        <v/>
      </c>
      <c r="F152" s="12" t="str">
        <f t="shared" si="28"/>
        <v/>
      </c>
      <c r="G152" s="12" t="str">
        <f t="shared" si="29"/>
        <v/>
      </c>
      <c r="H152" s="12" t="str">
        <f t="shared" si="33"/>
        <v/>
      </c>
      <c r="I152" s="12" t="str">
        <f t="shared" si="34"/>
        <v/>
      </c>
      <c r="J152" s="12" t="str">
        <f t="shared" si="30"/>
        <v/>
      </c>
    </row>
    <row r="153" spans="4:10" ht="12.75">
      <c r="D153" s="11" t="str">
        <f t="shared" si="31"/>
        <v/>
      </c>
      <c r="E153" s="10" t="str">
        <f t="shared" si="32"/>
        <v/>
      </c>
      <c r="F153" s="12" t="str">
        <f t="shared" si="28"/>
        <v/>
      </c>
      <c r="G153" s="12" t="str">
        <f t="shared" si="29"/>
        <v/>
      </c>
      <c r="H153" s="12" t="str">
        <f t="shared" si="33"/>
        <v/>
      </c>
      <c r="I153" s="12" t="str">
        <f t="shared" si="34"/>
        <v/>
      </c>
      <c r="J153" s="12" t="str">
        <f t="shared" si="30"/>
        <v/>
      </c>
    </row>
    <row r="154" spans="4:10" ht="12.75">
      <c r="D154" s="11" t="str">
        <f t="shared" si="31"/>
        <v/>
      </c>
      <c r="E154" s="10" t="str">
        <f t="shared" si="32"/>
        <v/>
      </c>
      <c r="F154" s="12" t="str">
        <f t="shared" si="28"/>
        <v/>
      </c>
      <c r="G154" s="12" t="str">
        <f t="shared" si="29"/>
        <v/>
      </c>
      <c r="H154" s="12" t="str">
        <f t="shared" si="33"/>
        <v/>
      </c>
      <c r="I154" s="12" t="str">
        <f t="shared" si="34"/>
        <v/>
      </c>
      <c r="J154" s="12" t="str">
        <f t="shared" si="30"/>
        <v/>
      </c>
    </row>
    <row r="155" spans="4:10" ht="12.75">
      <c r="D155" s="11" t="str">
        <f t="shared" si="31"/>
        <v/>
      </c>
      <c r="E155" s="10" t="str">
        <f t="shared" si="32"/>
        <v/>
      </c>
      <c r="F155" s="12" t="str">
        <f t="shared" si="28"/>
        <v/>
      </c>
      <c r="G155" s="12" t="str">
        <f t="shared" si="29"/>
        <v/>
      </c>
      <c r="H155" s="12" t="str">
        <f t="shared" si="33"/>
        <v/>
      </c>
      <c r="I155" s="12" t="str">
        <f t="shared" si="34"/>
        <v/>
      </c>
      <c r="J155" s="12" t="str">
        <f t="shared" si="30"/>
        <v/>
      </c>
    </row>
    <row r="156" spans="4:10" ht="12.75">
      <c r="D156" s="11" t="str">
        <f>IF(D155="","",IF(D155+1&lt;=PERIODES,D155+1,""))</f>
        <v/>
      </c>
      <c r="E156" s="10" t="str">
        <f>IF(+D156&lt;=PERIODES,(PRINCIPAL-H155)*TAUX,"")</f>
        <v/>
      </c>
      <c r="F156" s="12" t="str">
        <f>IF(+D156&lt;=PERIODES,MENS-E156,"")</f>
        <v/>
      </c>
      <c r="G156" s="12" t="str">
        <f>IF(+D156&lt;=PERIODES,SUM(E156:F156),"")</f>
        <v/>
      </c>
      <c r="H156" s="12" t="str">
        <f>IF(+D156&lt;=PERIODES,+H155+F156,"")</f>
        <v/>
      </c>
      <c r="I156" s="12" t="str">
        <f>IF(+D156&lt;=PERIODES,+I155+E156,"")</f>
        <v/>
      </c>
      <c r="J156" s="12" t="str">
        <f>IF(+D156&lt;=PERIODES,+PRINCIPAL-H156,"")</f>
        <v/>
      </c>
    </row>
    <row r="157" spans="4:10" ht="12.75">
      <c r="D157" s="11" t="str">
        <f>IF(D156="","",IF(D156+1&lt;=PERIODES,D156+1,""))</f>
        <v/>
      </c>
      <c r="E157" s="10" t="str">
        <f>IF(+D157&lt;=PERIODES,(PRINCIPAL-H156)*TAUX,"")</f>
        <v/>
      </c>
      <c r="F157" s="12" t="str">
        <f>IF(+D157&lt;=PERIODES,MENS-E157,"")</f>
        <v/>
      </c>
      <c r="G157" s="12" t="str">
        <f>IF(+D157&lt;=PERIODES,SUM(E157:F157),"")</f>
        <v/>
      </c>
      <c r="H157" s="12" t="str">
        <f>IF(+D157&lt;=PERIODES,+H156+F157,"")</f>
        <v/>
      </c>
      <c r="I157" s="12" t="str">
        <f>IF(+D157&lt;=PERIODES,+I156+E157,"")</f>
        <v/>
      </c>
      <c r="J157" s="12" t="str">
        <f>IF(+D157&lt;=PERIODES,+PRINCIPAL-H157,"")</f>
        <v/>
      </c>
    </row>
    <row r="158" spans="4:10" ht="12.75">
      <c r="D158" s="11" t="str">
        <f>IF(D157="","",IF(D157+1&lt;=PERIODES,D157+1,""))</f>
        <v/>
      </c>
      <c r="E158" s="10" t="str">
        <f>IF(+D158&lt;=PERIODES,(PRINCIPAL-H157)*TAUX,"")</f>
        <v/>
      </c>
      <c r="F158" s="12" t="str">
        <f>IF(+D158&lt;=PERIODES,MENS-E158,"")</f>
        <v/>
      </c>
      <c r="G158" s="12" t="str">
        <f>IF(+D158&lt;=PERIODES,SUM(E158:F158),"")</f>
        <v/>
      </c>
      <c r="H158" s="12" t="str">
        <f>IF(+D158&lt;=PERIODES,+H157+F158,"")</f>
        <v/>
      </c>
      <c r="I158" s="12" t="str">
        <f>IF(+D158&lt;=PERIODES,+I157+E158,"")</f>
        <v/>
      </c>
      <c r="J158" s="12" t="str">
        <f>IF(+D158&lt;=PERIODES,+PRINCIPAL-H158,"")</f>
        <v/>
      </c>
    </row>
    <row r="159" spans="4:10" ht="12.75">
      <c r="D159" s="11" t="str">
        <f>IF(D158="","",IF(D158+1&lt;=PERIODES,D158+1,""))</f>
        <v/>
      </c>
      <c r="E159" s="10" t="str">
        <f>IF(+D159&lt;=PERIODES,(PRINCIPAL-H158)*TAUX,"")</f>
        <v/>
      </c>
      <c r="F159" s="12" t="str">
        <f>IF(+D159&lt;=PERIODES,MENS-E159,"")</f>
        <v/>
      </c>
      <c r="G159" s="12" t="str">
        <f>IF(+D159&lt;=PERIODES,SUM(E159:F159),"")</f>
        <v/>
      </c>
      <c r="H159" s="12" t="str">
        <f>IF(+D159&lt;=PERIODES,+H158+F159,"")</f>
        <v/>
      </c>
      <c r="I159" s="12" t="str">
        <f>IF(+D159&lt;=PERIODES,+I158+E159,"")</f>
        <v/>
      </c>
      <c r="J159" s="12" t="str">
        <f>IF(+D159&lt;=PERIODES,+PRINCIPAL-H159,"")</f>
        <v/>
      </c>
    </row>
    <row r="160" spans="4:10" ht="12.75">
      <c r="D160" s="11" t="str">
        <f>IF(D159="","",IF(D159+1&lt;=PERIODES,D159+1,""))</f>
        <v/>
      </c>
      <c r="E160" s="10" t="str">
        <f>IF(+D160&lt;=PERIODES,(PRINCIPAL-H159)*TAUX,"")</f>
        <v/>
      </c>
      <c r="F160" s="12" t="str">
        <f>IF(+D160&lt;=PERIODES,MENS-E160,"")</f>
        <v/>
      </c>
      <c r="G160" s="12" t="str">
        <f>IF(+D160&lt;=PERIODES,SUM(E160:F160),"")</f>
        <v/>
      </c>
      <c r="H160" s="12" t="str">
        <f>IF(+D160&lt;=PERIODES,+H159+F160,"")</f>
        <v/>
      </c>
      <c r="I160" s="12" t="str">
        <f>IF(+D160&lt;=PERIODES,+I159+E160,"")</f>
        <v/>
      </c>
      <c r="J160" s="12" t="str">
        <f>IF(+D160&lt;=PERIODES,+PRINCIPAL-H160,"")</f>
        <v/>
      </c>
    </row>
    <row r="161" spans="4:10" ht="12.75">
      <c r="D161" s="11" t="str">
        <f t="shared" ref="D161:D176" si="35">IF(D160="","",IF(D160+1&lt;=PERIODES,D160+1,""))</f>
        <v/>
      </c>
      <c r="E161" s="10" t="str">
        <f t="shared" ref="E161:E176" si="36">IF(+D161&lt;=PERIODES,(PRINCIPAL-H160)*TAUX,"")</f>
        <v/>
      </c>
      <c r="F161" s="12" t="str">
        <f t="shared" ref="F161:F176" si="37">IF(+D161&lt;=PERIODES,MENS-E161,"")</f>
        <v/>
      </c>
      <c r="G161" s="12" t="str">
        <f t="shared" ref="G161:G176" si="38">IF(+D161&lt;=PERIODES,SUM(E161:F161),"")</f>
        <v/>
      </c>
      <c r="H161" s="12" t="str">
        <f t="shared" ref="H161:H176" si="39">IF(+D161&lt;=PERIODES,+H160+F161,"")</f>
        <v/>
      </c>
      <c r="I161" s="12" t="str">
        <f t="shared" ref="I161:I176" si="40">IF(+D161&lt;=PERIODES,+I160+E161,"")</f>
        <v/>
      </c>
      <c r="J161" s="12" t="str">
        <f t="shared" ref="J161:J176" si="41">IF(+D161&lt;=PERIODES,+PRINCIPAL-H161,"")</f>
        <v/>
      </c>
    </row>
    <row r="162" spans="4:10" ht="12.75">
      <c r="D162" s="11" t="str">
        <f t="shared" si="35"/>
        <v/>
      </c>
      <c r="E162" s="10" t="str">
        <f t="shared" si="36"/>
        <v/>
      </c>
      <c r="F162" s="12" t="str">
        <f t="shared" si="37"/>
        <v/>
      </c>
      <c r="G162" s="12" t="str">
        <f t="shared" si="38"/>
        <v/>
      </c>
      <c r="H162" s="12" t="str">
        <f t="shared" si="39"/>
        <v/>
      </c>
      <c r="I162" s="12" t="str">
        <f t="shared" si="40"/>
        <v/>
      </c>
      <c r="J162" s="12" t="str">
        <f t="shared" si="41"/>
        <v/>
      </c>
    </row>
    <row r="163" spans="4:10" ht="12.75">
      <c r="D163" s="11" t="str">
        <f t="shared" si="35"/>
        <v/>
      </c>
      <c r="E163" s="10" t="str">
        <f t="shared" si="36"/>
        <v/>
      </c>
      <c r="F163" s="12" t="str">
        <f t="shared" si="37"/>
        <v/>
      </c>
      <c r="G163" s="12" t="str">
        <f t="shared" si="38"/>
        <v/>
      </c>
      <c r="H163" s="12" t="str">
        <f t="shared" si="39"/>
        <v/>
      </c>
      <c r="I163" s="12" t="str">
        <f t="shared" si="40"/>
        <v/>
      </c>
      <c r="J163" s="12" t="str">
        <f t="shared" si="41"/>
        <v/>
      </c>
    </row>
    <row r="164" spans="4:10" ht="12.75">
      <c r="D164" s="11" t="str">
        <f t="shared" si="35"/>
        <v/>
      </c>
      <c r="E164" s="10" t="str">
        <f t="shared" si="36"/>
        <v/>
      </c>
      <c r="F164" s="12" t="str">
        <f t="shared" si="37"/>
        <v/>
      </c>
      <c r="G164" s="12" t="str">
        <f t="shared" si="38"/>
        <v/>
      </c>
      <c r="H164" s="12" t="str">
        <f t="shared" si="39"/>
        <v/>
      </c>
      <c r="I164" s="12" t="str">
        <f t="shared" si="40"/>
        <v/>
      </c>
      <c r="J164" s="12" t="str">
        <f t="shared" si="41"/>
        <v/>
      </c>
    </row>
    <row r="165" spans="4:10" ht="12.75">
      <c r="D165" s="11" t="str">
        <f t="shared" si="35"/>
        <v/>
      </c>
      <c r="E165" s="10" t="str">
        <f t="shared" si="36"/>
        <v/>
      </c>
      <c r="F165" s="12" t="str">
        <f t="shared" si="37"/>
        <v/>
      </c>
      <c r="G165" s="12" t="str">
        <f t="shared" si="38"/>
        <v/>
      </c>
      <c r="H165" s="12" t="str">
        <f t="shared" si="39"/>
        <v/>
      </c>
      <c r="I165" s="12" t="str">
        <f t="shared" si="40"/>
        <v/>
      </c>
      <c r="J165" s="12" t="str">
        <f t="shared" si="41"/>
        <v/>
      </c>
    </row>
    <row r="166" spans="4:10" ht="12.75">
      <c r="D166" s="11" t="str">
        <f t="shared" si="35"/>
        <v/>
      </c>
      <c r="E166" s="10" t="str">
        <f t="shared" si="36"/>
        <v/>
      </c>
      <c r="F166" s="12" t="str">
        <f t="shared" si="37"/>
        <v/>
      </c>
      <c r="G166" s="12" t="str">
        <f t="shared" si="38"/>
        <v/>
      </c>
      <c r="H166" s="12" t="str">
        <f t="shared" si="39"/>
        <v/>
      </c>
      <c r="I166" s="12" t="str">
        <f t="shared" si="40"/>
        <v/>
      </c>
      <c r="J166" s="12" t="str">
        <f t="shared" si="41"/>
        <v/>
      </c>
    </row>
    <row r="167" spans="4:10" ht="12.75">
      <c r="D167" s="11" t="str">
        <f t="shared" si="35"/>
        <v/>
      </c>
      <c r="E167" s="10" t="str">
        <f t="shared" si="36"/>
        <v/>
      </c>
      <c r="F167" s="12" t="str">
        <f t="shared" si="37"/>
        <v/>
      </c>
      <c r="G167" s="12" t="str">
        <f t="shared" si="38"/>
        <v/>
      </c>
      <c r="H167" s="12" t="str">
        <f t="shared" si="39"/>
        <v/>
      </c>
      <c r="I167" s="12" t="str">
        <f t="shared" si="40"/>
        <v/>
      </c>
      <c r="J167" s="12" t="str">
        <f t="shared" si="41"/>
        <v/>
      </c>
    </row>
    <row r="168" spans="4:10" ht="12.75">
      <c r="D168" s="11" t="str">
        <f t="shared" si="35"/>
        <v/>
      </c>
      <c r="E168" s="10" t="str">
        <f t="shared" si="36"/>
        <v/>
      </c>
      <c r="F168" s="12" t="str">
        <f t="shared" si="37"/>
        <v/>
      </c>
      <c r="G168" s="12" t="str">
        <f t="shared" si="38"/>
        <v/>
      </c>
      <c r="H168" s="12" t="str">
        <f t="shared" si="39"/>
        <v/>
      </c>
      <c r="I168" s="12" t="str">
        <f t="shared" si="40"/>
        <v/>
      </c>
      <c r="J168" s="12" t="str">
        <f t="shared" si="41"/>
        <v/>
      </c>
    </row>
    <row r="169" spans="4:10" ht="12.75">
      <c r="D169" s="11" t="str">
        <f t="shared" si="35"/>
        <v/>
      </c>
      <c r="E169" s="10" t="str">
        <f t="shared" si="36"/>
        <v/>
      </c>
      <c r="F169" s="12" t="str">
        <f t="shared" si="37"/>
        <v/>
      </c>
      <c r="G169" s="12" t="str">
        <f t="shared" si="38"/>
        <v/>
      </c>
      <c r="H169" s="12" t="str">
        <f t="shared" si="39"/>
        <v/>
      </c>
      <c r="I169" s="12" t="str">
        <f t="shared" si="40"/>
        <v/>
      </c>
      <c r="J169" s="12" t="str">
        <f t="shared" si="41"/>
        <v/>
      </c>
    </row>
    <row r="170" spans="4:10" ht="12.75">
      <c r="D170" s="11" t="str">
        <f t="shared" si="35"/>
        <v/>
      </c>
      <c r="E170" s="10" t="str">
        <f t="shared" si="36"/>
        <v/>
      </c>
      <c r="F170" s="12" t="str">
        <f t="shared" si="37"/>
        <v/>
      </c>
      <c r="G170" s="12" t="str">
        <f t="shared" si="38"/>
        <v/>
      </c>
      <c r="H170" s="12" t="str">
        <f t="shared" si="39"/>
        <v/>
      </c>
      <c r="I170" s="12" t="str">
        <f t="shared" si="40"/>
        <v/>
      </c>
      <c r="J170" s="12" t="str">
        <f t="shared" si="41"/>
        <v/>
      </c>
    </row>
    <row r="171" spans="4:10" ht="12.75">
      <c r="D171" s="11" t="str">
        <f t="shared" si="35"/>
        <v/>
      </c>
      <c r="E171" s="10" t="str">
        <f t="shared" si="36"/>
        <v/>
      </c>
      <c r="F171" s="12" t="str">
        <f t="shared" si="37"/>
        <v/>
      </c>
      <c r="G171" s="12" t="str">
        <f t="shared" si="38"/>
        <v/>
      </c>
      <c r="H171" s="12" t="str">
        <f t="shared" si="39"/>
        <v/>
      </c>
      <c r="I171" s="12" t="str">
        <f t="shared" si="40"/>
        <v/>
      </c>
      <c r="J171" s="12" t="str">
        <f t="shared" si="41"/>
        <v/>
      </c>
    </row>
    <row r="172" spans="4:10" ht="12.75">
      <c r="D172" s="11" t="str">
        <f t="shared" si="35"/>
        <v/>
      </c>
      <c r="E172" s="10" t="str">
        <f t="shared" si="36"/>
        <v/>
      </c>
      <c r="F172" s="12" t="str">
        <f t="shared" si="37"/>
        <v/>
      </c>
      <c r="G172" s="12" t="str">
        <f t="shared" si="38"/>
        <v/>
      </c>
      <c r="H172" s="12" t="str">
        <f t="shared" si="39"/>
        <v/>
      </c>
      <c r="I172" s="12" t="str">
        <f t="shared" si="40"/>
        <v/>
      </c>
      <c r="J172" s="12" t="str">
        <f t="shared" si="41"/>
        <v/>
      </c>
    </row>
    <row r="173" spans="4:10" ht="12.75">
      <c r="D173" s="11" t="str">
        <f t="shared" si="35"/>
        <v/>
      </c>
      <c r="E173" s="10" t="str">
        <f t="shared" si="36"/>
        <v/>
      </c>
      <c r="F173" s="12" t="str">
        <f t="shared" si="37"/>
        <v/>
      </c>
      <c r="G173" s="12" t="str">
        <f t="shared" si="38"/>
        <v/>
      </c>
      <c r="H173" s="12" t="str">
        <f t="shared" si="39"/>
        <v/>
      </c>
      <c r="I173" s="12" t="str">
        <f t="shared" si="40"/>
        <v/>
      </c>
      <c r="J173" s="12" t="str">
        <f t="shared" si="41"/>
        <v/>
      </c>
    </row>
    <row r="174" spans="4:10" ht="12.75">
      <c r="D174" s="11" t="str">
        <f t="shared" si="35"/>
        <v/>
      </c>
      <c r="E174" s="10" t="str">
        <f t="shared" si="36"/>
        <v/>
      </c>
      <c r="F174" s="12" t="str">
        <f t="shared" si="37"/>
        <v/>
      </c>
      <c r="G174" s="12" t="str">
        <f t="shared" si="38"/>
        <v/>
      </c>
      <c r="H174" s="12" t="str">
        <f t="shared" si="39"/>
        <v/>
      </c>
      <c r="I174" s="12" t="str">
        <f t="shared" si="40"/>
        <v/>
      </c>
      <c r="J174" s="12" t="str">
        <f t="shared" si="41"/>
        <v/>
      </c>
    </row>
    <row r="175" spans="4:10" ht="12.75">
      <c r="D175" s="11" t="str">
        <f t="shared" si="35"/>
        <v/>
      </c>
      <c r="E175" s="10" t="str">
        <f t="shared" si="36"/>
        <v/>
      </c>
      <c r="F175" s="12" t="str">
        <f t="shared" si="37"/>
        <v/>
      </c>
      <c r="G175" s="12" t="str">
        <f t="shared" si="38"/>
        <v/>
      </c>
      <c r="H175" s="12" t="str">
        <f t="shared" si="39"/>
        <v/>
      </c>
      <c r="I175" s="12" t="str">
        <f t="shared" si="40"/>
        <v/>
      </c>
      <c r="J175" s="12" t="str">
        <f t="shared" si="41"/>
        <v/>
      </c>
    </row>
    <row r="176" spans="4:10" ht="12.75">
      <c r="D176" s="11" t="str">
        <f t="shared" si="35"/>
        <v/>
      </c>
      <c r="E176" s="10" t="str">
        <f t="shared" si="36"/>
        <v/>
      </c>
      <c r="F176" s="12" t="str">
        <f t="shared" si="37"/>
        <v/>
      </c>
      <c r="G176" s="12" t="str">
        <f t="shared" si="38"/>
        <v/>
      </c>
      <c r="H176" s="12" t="str">
        <f t="shared" si="39"/>
        <v/>
      </c>
      <c r="I176" s="12" t="str">
        <f t="shared" si="40"/>
        <v/>
      </c>
      <c r="J176" s="12" t="str">
        <f t="shared" si="41"/>
        <v/>
      </c>
    </row>
    <row r="177" spans="4:10" ht="12.75">
      <c r="D177" s="11" t="str">
        <f t="shared" ref="D177:D192" si="42">IF(D176="","",IF(D176+1&lt;=PERIODES,D176+1,""))</f>
        <v/>
      </c>
      <c r="E177" s="10" t="str">
        <f t="shared" ref="E177:E192" si="43">IF(+D177&lt;=PERIODES,(PRINCIPAL-H176)*TAUX,"")</f>
        <v/>
      </c>
      <c r="F177" s="12" t="str">
        <f t="shared" ref="F177:F192" si="44">IF(+D177&lt;=PERIODES,MENS-E177,"")</f>
        <v/>
      </c>
      <c r="G177" s="12" t="str">
        <f t="shared" ref="G177:G192" si="45">IF(+D177&lt;=PERIODES,SUM(E177:F177),"")</f>
        <v/>
      </c>
      <c r="H177" s="12" t="str">
        <f t="shared" ref="H177:H192" si="46">IF(+D177&lt;=PERIODES,+H176+F177,"")</f>
        <v/>
      </c>
      <c r="I177" s="12" t="str">
        <f t="shared" ref="I177:I192" si="47">IF(+D177&lt;=PERIODES,+I176+E177,"")</f>
        <v/>
      </c>
      <c r="J177" s="12" t="str">
        <f t="shared" ref="J177:J192" si="48">IF(+D177&lt;=PERIODES,+PRINCIPAL-H177,"")</f>
        <v/>
      </c>
    </row>
    <row r="178" spans="4:10" ht="12.75">
      <c r="D178" s="11" t="str">
        <f t="shared" si="42"/>
        <v/>
      </c>
      <c r="E178" s="10" t="str">
        <f t="shared" si="43"/>
        <v/>
      </c>
      <c r="F178" s="12" t="str">
        <f t="shared" si="44"/>
        <v/>
      </c>
      <c r="G178" s="12" t="str">
        <f t="shared" si="45"/>
        <v/>
      </c>
      <c r="H178" s="12" t="str">
        <f t="shared" si="46"/>
        <v/>
      </c>
      <c r="I178" s="12" t="str">
        <f t="shared" si="47"/>
        <v/>
      </c>
      <c r="J178" s="12" t="str">
        <f t="shared" si="48"/>
        <v/>
      </c>
    </row>
    <row r="179" spans="4:10" ht="12.75">
      <c r="D179" s="11" t="str">
        <f t="shared" si="42"/>
        <v/>
      </c>
      <c r="E179" s="10" t="str">
        <f t="shared" si="43"/>
        <v/>
      </c>
      <c r="F179" s="12" t="str">
        <f t="shared" si="44"/>
        <v/>
      </c>
      <c r="G179" s="12" t="str">
        <f t="shared" si="45"/>
        <v/>
      </c>
      <c r="H179" s="12" t="str">
        <f t="shared" si="46"/>
        <v/>
      </c>
      <c r="I179" s="12" t="str">
        <f t="shared" si="47"/>
        <v/>
      </c>
      <c r="J179" s="12" t="str">
        <f t="shared" si="48"/>
        <v/>
      </c>
    </row>
    <row r="180" spans="4:10" ht="12.75">
      <c r="D180" s="11" t="str">
        <f t="shared" si="42"/>
        <v/>
      </c>
      <c r="E180" s="10" t="str">
        <f t="shared" si="43"/>
        <v/>
      </c>
      <c r="F180" s="12" t="str">
        <f t="shared" si="44"/>
        <v/>
      </c>
      <c r="G180" s="12" t="str">
        <f t="shared" si="45"/>
        <v/>
      </c>
      <c r="H180" s="12" t="str">
        <f t="shared" si="46"/>
        <v/>
      </c>
      <c r="I180" s="12" t="str">
        <f t="shared" si="47"/>
        <v/>
      </c>
      <c r="J180" s="12" t="str">
        <f t="shared" si="48"/>
        <v/>
      </c>
    </row>
    <row r="181" spans="4:10" ht="12.75">
      <c r="D181" s="11" t="str">
        <f t="shared" si="42"/>
        <v/>
      </c>
      <c r="E181" s="10" t="str">
        <f t="shared" si="43"/>
        <v/>
      </c>
      <c r="F181" s="12" t="str">
        <f t="shared" si="44"/>
        <v/>
      </c>
      <c r="G181" s="12" t="str">
        <f t="shared" si="45"/>
        <v/>
      </c>
      <c r="H181" s="12" t="str">
        <f t="shared" si="46"/>
        <v/>
      </c>
      <c r="I181" s="12" t="str">
        <f t="shared" si="47"/>
        <v/>
      </c>
      <c r="J181" s="12" t="str">
        <f t="shared" si="48"/>
        <v/>
      </c>
    </row>
    <row r="182" spans="4:10" ht="12.75">
      <c r="D182" s="11" t="str">
        <f t="shared" si="42"/>
        <v/>
      </c>
      <c r="E182" s="10" t="str">
        <f t="shared" si="43"/>
        <v/>
      </c>
      <c r="F182" s="12" t="str">
        <f t="shared" si="44"/>
        <v/>
      </c>
      <c r="G182" s="12" t="str">
        <f t="shared" si="45"/>
        <v/>
      </c>
      <c r="H182" s="12" t="str">
        <f t="shared" si="46"/>
        <v/>
      </c>
      <c r="I182" s="12" t="str">
        <f t="shared" si="47"/>
        <v/>
      </c>
      <c r="J182" s="12" t="str">
        <f t="shared" si="48"/>
        <v/>
      </c>
    </row>
    <row r="183" spans="4:10" ht="12.75">
      <c r="D183" s="11" t="str">
        <f t="shared" si="42"/>
        <v/>
      </c>
      <c r="E183" s="10" t="str">
        <f t="shared" si="43"/>
        <v/>
      </c>
      <c r="F183" s="12" t="str">
        <f t="shared" si="44"/>
        <v/>
      </c>
      <c r="G183" s="12" t="str">
        <f t="shared" si="45"/>
        <v/>
      </c>
      <c r="H183" s="12" t="str">
        <f t="shared" si="46"/>
        <v/>
      </c>
      <c r="I183" s="12" t="str">
        <f t="shared" si="47"/>
        <v/>
      </c>
      <c r="J183" s="12" t="str">
        <f t="shared" si="48"/>
        <v/>
      </c>
    </row>
    <row r="184" spans="4:10" ht="12.75">
      <c r="D184" s="11" t="str">
        <f t="shared" si="42"/>
        <v/>
      </c>
      <c r="E184" s="10" t="str">
        <f t="shared" si="43"/>
        <v/>
      </c>
      <c r="F184" s="12" t="str">
        <f t="shared" si="44"/>
        <v/>
      </c>
      <c r="G184" s="12" t="str">
        <f t="shared" si="45"/>
        <v/>
      </c>
      <c r="H184" s="12" t="str">
        <f t="shared" si="46"/>
        <v/>
      </c>
      <c r="I184" s="12" t="str">
        <f t="shared" si="47"/>
        <v/>
      </c>
      <c r="J184" s="12" t="str">
        <f t="shared" si="48"/>
        <v/>
      </c>
    </row>
    <row r="185" spans="4:10" ht="12.75">
      <c r="D185" s="11" t="str">
        <f t="shared" si="42"/>
        <v/>
      </c>
      <c r="E185" s="10" t="str">
        <f t="shared" si="43"/>
        <v/>
      </c>
      <c r="F185" s="12" t="str">
        <f t="shared" si="44"/>
        <v/>
      </c>
      <c r="G185" s="12" t="str">
        <f t="shared" si="45"/>
        <v/>
      </c>
      <c r="H185" s="12" t="str">
        <f t="shared" si="46"/>
        <v/>
      </c>
      <c r="I185" s="12" t="str">
        <f t="shared" si="47"/>
        <v/>
      </c>
      <c r="J185" s="12" t="str">
        <f t="shared" si="48"/>
        <v/>
      </c>
    </row>
    <row r="186" spans="4:10" ht="12.75">
      <c r="D186" s="11" t="str">
        <f t="shared" si="42"/>
        <v/>
      </c>
      <c r="E186" s="10" t="str">
        <f t="shared" si="43"/>
        <v/>
      </c>
      <c r="F186" s="12" t="str">
        <f t="shared" si="44"/>
        <v/>
      </c>
      <c r="G186" s="12" t="str">
        <f t="shared" si="45"/>
        <v/>
      </c>
      <c r="H186" s="12" t="str">
        <f t="shared" si="46"/>
        <v/>
      </c>
      <c r="I186" s="12" t="str">
        <f t="shared" si="47"/>
        <v/>
      </c>
      <c r="J186" s="12" t="str">
        <f t="shared" si="48"/>
        <v/>
      </c>
    </row>
    <row r="187" spans="4:10" ht="12.75">
      <c r="D187" s="11" t="str">
        <f t="shared" si="42"/>
        <v/>
      </c>
      <c r="E187" s="10" t="str">
        <f t="shared" si="43"/>
        <v/>
      </c>
      <c r="F187" s="12" t="str">
        <f t="shared" si="44"/>
        <v/>
      </c>
      <c r="G187" s="12" t="str">
        <f t="shared" si="45"/>
        <v/>
      </c>
      <c r="H187" s="12" t="str">
        <f t="shared" si="46"/>
        <v/>
      </c>
      <c r="I187" s="12" t="str">
        <f t="shared" si="47"/>
        <v/>
      </c>
      <c r="J187" s="12" t="str">
        <f t="shared" si="48"/>
        <v/>
      </c>
    </row>
    <row r="188" spans="4:10" ht="12.75">
      <c r="D188" s="11" t="str">
        <f t="shared" si="42"/>
        <v/>
      </c>
      <c r="E188" s="10" t="str">
        <f t="shared" si="43"/>
        <v/>
      </c>
      <c r="F188" s="12" t="str">
        <f t="shared" si="44"/>
        <v/>
      </c>
      <c r="G188" s="12" t="str">
        <f t="shared" si="45"/>
        <v/>
      </c>
      <c r="H188" s="12" t="str">
        <f t="shared" si="46"/>
        <v/>
      </c>
      <c r="I188" s="12" t="str">
        <f t="shared" si="47"/>
        <v/>
      </c>
      <c r="J188" s="12" t="str">
        <f t="shared" si="48"/>
        <v/>
      </c>
    </row>
    <row r="189" spans="4:10" ht="12.75">
      <c r="D189" s="11" t="str">
        <f t="shared" si="42"/>
        <v/>
      </c>
      <c r="E189" s="10" t="str">
        <f t="shared" si="43"/>
        <v/>
      </c>
      <c r="F189" s="12" t="str">
        <f t="shared" si="44"/>
        <v/>
      </c>
      <c r="G189" s="12" t="str">
        <f t="shared" si="45"/>
        <v/>
      </c>
      <c r="H189" s="12" t="str">
        <f t="shared" si="46"/>
        <v/>
      </c>
      <c r="I189" s="12" t="str">
        <f t="shared" si="47"/>
        <v/>
      </c>
      <c r="J189" s="12" t="str">
        <f t="shared" si="48"/>
        <v/>
      </c>
    </row>
    <row r="190" spans="4:10" ht="12.75">
      <c r="D190" s="11" t="str">
        <f t="shared" si="42"/>
        <v/>
      </c>
      <c r="E190" s="10" t="str">
        <f t="shared" si="43"/>
        <v/>
      </c>
      <c r="F190" s="12" t="str">
        <f t="shared" si="44"/>
        <v/>
      </c>
      <c r="G190" s="12" t="str">
        <f t="shared" si="45"/>
        <v/>
      </c>
      <c r="H190" s="12" t="str">
        <f t="shared" si="46"/>
        <v/>
      </c>
      <c r="I190" s="12" t="str">
        <f t="shared" si="47"/>
        <v/>
      </c>
      <c r="J190" s="12" t="str">
        <f t="shared" si="48"/>
        <v/>
      </c>
    </row>
    <row r="191" spans="4:10" ht="12.75">
      <c r="D191" s="11" t="str">
        <f t="shared" si="42"/>
        <v/>
      </c>
      <c r="E191" s="10" t="str">
        <f t="shared" si="43"/>
        <v/>
      </c>
      <c r="F191" s="12" t="str">
        <f t="shared" si="44"/>
        <v/>
      </c>
      <c r="G191" s="12" t="str">
        <f t="shared" si="45"/>
        <v/>
      </c>
      <c r="H191" s="12" t="str">
        <f t="shared" si="46"/>
        <v/>
      </c>
      <c r="I191" s="12" t="str">
        <f t="shared" si="47"/>
        <v/>
      </c>
      <c r="J191" s="12" t="str">
        <f t="shared" si="48"/>
        <v/>
      </c>
    </row>
    <row r="192" spans="4:10" ht="12.75">
      <c r="D192" s="11" t="str">
        <f t="shared" si="42"/>
        <v/>
      </c>
      <c r="E192" s="10" t="str">
        <f t="shared" si="43"/>
        <v/>
      </c>
      <c r="F192" s="12" t="str">
        <f t="shared" si="44"/>
        <v/>
      </c>
      <c r="G192" s="12" t="str">
        <f t="shared" si="45"/>
        <v/>
      </c>
      <c r="H192" s="12" t="str">
        <f t="shared" si="46"/>
        <v/>
      </c>
      <c r="I192" s="12" t="str">
        <f t="shared" si="47"/>
        <v/>
      </c>
      <c r="J192" s="12" t="str">
        <f t="shared" si="48"/>
        <v/>
      </c>
    </row>
    <row r="193" spans="4:10" ht="12.75">
      <c r="D193" s="11" t="str">
        <f t="shared" ref="D193:D208" si="49">IF(D192="","",IF(D192+1&lt;=PERIODES,D192+1,""))</f>
        <v/>
      </c>
      <c r="E193" s="10" t="str">
        <f t="shared" ref="E193:E208" si="50">IF(+D193&lt;=PERIODES,(PRINCIPAL-H192)*TAUX,"")</f>
        <v/>
      </c>
      <c r="F193" s="12" t="str">
        <f t="shared" ref="F193:F208" si="51">IF(+D193&lt;=PERIODES,MENS-E193,"")</f>
        <v/>
      </c>
      <c r="G193" s="12" t="str">
        <f t="shared" ref="G193:G208" si="52">IF(+D193&lt;=PERIODES,SUM(E193:F193),"")</f>
        <v/>
      </c>
      <c r="H193" s="12" t="str">
        <f t="shared" ref="H193:H208" si="53">IF(+D193&lt;=PERIODES,+H192+F193,"")</f>
        <v/>
      </c>
      <c r="I193" s="12" t="str">
        <f t="shared" ref="I193:I208" si="54">IF(+D193&lt;=PERIODES,+I192+E193,"")</f>
        <v/>
      </c>
      <c r="J193" s="12" t="str">
        <f t="shared" ref="J193:J208" si="55">IF(+D193&lt;=PERIODES,+PRINCIPAL-H193,"")</f>
        <v/>
      </c>
    </row>
    <row r="194" spans="4:10" ht="12.75">
      <c r="D194" s="11" t="str">
        <f t="shared" si="49"/>
        <v/>
      </c>
      <c r="E194" s="10" t="str">
        <f t="shared" si="50"/>
        <v/>
      </c>
      <c r="F194" s="12" t="str">
        <f t="shared" si="51"/>
        <v/>
      </c>
      <c r="G194" s="12" t="str">
        <f t="shared" si="52"/>
        <v/>
      </c>
      <c r="H194" s="12" t="str">
        <f t="shared" si="53"/>
        <v/>
      </c>
      <c r="I194" s="12" t="str">
        <f t="shared" si="54"/>
        <v/>
      </c>
      <c r="J194" s="12" t="str">
        <f t="shared" si="55"/>
        <v/>
      </c>
    </row>
    <row r="195" spans="4:10" ht="12.75">
      <c r="D195" s="11" t="str">
        <f t="shared" si="49"/>
        <v/>
      </c>
      <c r="E195" s="10" t="str">
        <f t="shared" si="50"/>
        <v/>
      </c>
      <c r="F195" s="12" t="str">
        <f t="shared" si="51"/>
        <v/>
      </c>
      <c r="G195" s="12" t="str">
        <f t="shared" si="52"/>
        <v/>
      </c>
      <c r="H195" s="12" t="str">
        <f t="shared" si="53"/>
        <v/>
      </c>
      <c r="I195" s="12" t="str">
        <f t="shared" si="54"/>
        <v/>
      </c>
      <c r="J195" s="12" t="str">
        <f t="shared" si="55"/>
        <v/>
      </c>
    </row>
    <row r="196" spans="4:10" ht="12.75">
      <c r="D196" s="11" t="str">
        <f t="shared" si="49"/>
        <v/>
      </c>
      <c r="E196" s="10" t="str">
        <f t="shared" si="50"/>
        <v/>
      </c>
      <c r="F196" s="12" t="str">
        <f t="shared" si="51"/>
        <v/>
      </c>
      <c r="G196" s="12" t="str">
        <f t="shared" si="52"/>
        <v/>
      </c>
      <c r="H196" s="12" t="str">
        <f t="shared" si="53"/>
        <v/>
      </c>
      <c r="I196" s="12" t="str">
        <f t="shared" si="54"/>
        <v/>
      </c>
      <c r="J196" s="12" t="str">
        <f t="shared" si="55"/>
        <v/>
      </c>
    </row>
    <row r="197" spans="4:10" ht="12.75">
      <c r="D197" s="11" t="str">
        <f t="shared" si="49"/>
        <v/>
      </c>
      <c r="E197" s="10" t="str">
        <f t="shared" si="50"/>
        <v/>
      </c>
      <c r="F197" s="12" t="str">
        <f t="shared" si="51"/>
        <v/>
      </c>
      <c r="G197" s="12" t="str">
        <f t="shared" si="52"/>
        <v/>
      </c>
      <c r="H197" s="12" t="str">
        <f t="shared" si="53"/>
        <v/>
      </c>
      <c r="I197" s="12" t="str">
        <f t="shared" si="54"/>
        <v/>
      </c>
      <c r="J197" s="12" t="str">
        <f t="shared" si="55"/>
        <v/>
      </c>
    </row>
    <row r="198" spans="4:10" ht="12.75">
      <c r="D198" s="11" t="str">
        <f t="shared" si="49"/>
        <v/>
      </c>
      <c r="E198" s="10" t="str">
        <f t="shared" si="50"/>
        <v/>
      </c>
      <c r="F198" s="12" t="str">
        <f t="shared" si="51"/>
        <v/>
      </c>
      <c r="G198" s="12" t="str">
        <f t="shared" si="52"/>
        <v/>
      </c>
      <c r="H198" s="12" t="str">
        <f t="shared" si="53"/>
        <v/>
      </c>
      <c r="I198" s="12" t="str">
        <f t="shared" si="54"/>
        <v/>
      </c>
      <c r="J198" s="12" t="str">
        <f t="shared" si="55"/>
        <v/>
      </c>
    </row>
    <row r="199" spans="4:10" ht="12.75">
      <c r="D199" s="11" t="str">
        <f t="shared" si="49"/>
        <v/>
      </c>
      <c r="E199" s="10" t="str">
        <f t="shared" si="50"/>
        <v/>
      </c>
      <c r="F199" s="12" t="str">
        <f t="shared" si="51"/>
        <v/>
      </c>
      <c r="G199" s="12" t="str">
        <f t="shared" si="52"/>
        <v/>
      </c>
      <c r="H199" s="12" t="str">
        <f t="shared" si="53"/>
        <v/>
      </c>
      <c r="I199" s="12" t="str">
        <f t="shared" si="54"/>
        <v/>
      </c>
      <c r="J199" s="12" t="str">
        <f t="shared" si="55"/>
        <v/>
      </c>
    </row>
    <row r="200" spans="4:10" ht="12.75">
      <c r="D200" s="11" t="str">
        <f t="shared" si="49"/>
        <v/>
      </c>
      <c r="E200" s="10" t="str">
        <f t="shared" si="50"/>
        <v/>
      </c>
      <c r="F200" s="12" t="str">
        <f t="shared" si="51"/>
        <v/>
      </c>
      <c r="G200" s="12" t="str">
        <f t="shared" si="52"/>
        <v/>
      </c>
      <c r="H200" s="12" t="str">
        <f t="shared" si="53"/>
        <v/>
      </c>
      <c r="I200" s="12" t="str">
        <f t="shared" si="54"/>
        <v/>
      </c>
      <c r="J200" s="12" t="str">
        <f t="shared" si="55"/>
        <v/>
      </c>
    </row>
    <row r="201" spans="4:10" ht="12.75">
      <c r="D201" s="11" t="str">
        <f t="shared" si="49"/>
        <v/>
      </c>
      <c r="E201" s="10" t="str">
        <f t="shared" si="50"/>
        <v/>
      </c>
      <c r="F201" s="12" t="str">
        <f t="shared" si="51"/>
        <v/>
      </c>
      <c r="G201" s="12" t="str">
        <f t="shared" si="52"/>
        <v/>
      </c>
      <c r="H201" s="12" t="str">
        <f t="shared" si="53"/>
        <v/>
      </c>
      <c r="I201" s="12" t="str">
        <f t="shared" si="54"/>
        <v/>
      </c>
      <c r="J201" s="12" t="str">
        <f t="shared" si="55"/>
        <v/>
      </c>
    </row>
    <row r="202" spans="4:10" ht="12.75">
      <c r="D202" s="11" t="str">
        <f t="shared" si="49"/>
        <v/>
      </c>
      <c r="E202" s="10" t="str">
        <f t="shared" si="50"/>
        <v/>
      </c>
      <c r="F202" s="12" t="str">
        <f t="shared" si="51"/>
        <v/>
      </c>
      <c r="G202" s="12" t="str">
        <f t="shared" si="52"/>
        <v/>
      </c>
      <c r="H202" s="12" t="str">
        <f t="shared" si="53"/>
        <v/>
      </c>
      <c r="I202" s="12" t="str">
        <f t="shared" si="54"/>
        <v/>
      </c>
      <c r="J202" s="12" t="str">
        <f t="shared" si="55"/>
        <v/>
      </c>
    </row>
    <row r="203" spans="4:10" ht="12.75">
      <c r="D203" s="11" t="str">
        <f t="shared" si="49"/>
        <v/>
      </c>
      <c r="E203" s="10" t="str">
        <f t="shared" si="50"/>
        <v/>
      </c>
      <c r="F203" s="12" t="str">
        <f t="shared" si="51"/>
        <v/>
      </c>
      <c r="G203" s="12" t="str">
        <f t="shared" si="52"/>
        <v/>
      </c>
      <c r="H203" s="12" t="str">
        <f t="shared" si="53"/>
        <v/>
      </c>
      <c r="I203" s="12" t="str">
        <f t="shared" si="54"/>
        <v/>
      </c>
      <c r="J203" s="12" t="str">
        <f t="shared" si="55"/>
        <v/>
      </c>
    </row>
    <row r="204" spans="4:10" ht="12.75">
      <c r="D204" s="11" t="str">
        <f t="shared" si="49"/>
        <v/>
      </c>
      <c r="E204" s="10" t="str">
        <f t="shared" si="50"/>
        <v/>
      </c>
      <c r="F204" s="12" t="str">
        <f t="shared" si="51"/>
        <v/>
      </c>
      <c r="G204" s="12" t="str">
        <f t="shared" si="52"/>
        <v/>
      </c>
      <c r="H204" s="12" t="str">
        <f t="shared" si="53"/>
        <v/>
      </c>
      <c r="I204" s="12" t="str">
        <f t="shared" si="54"/>
        <v/>
      </c>
      <c r="J204" s="12" t="str">
        <f t="shared" si="55"/>
        <v/>
      </c>
    </row>
    <row r="205" spans="4:10" ht="12.75">
      <c r="D205" s="11" t="str">
        <f t="shared" si="49"/>
        <v/>
      </c>
      <c r="E205" s="10" t="str">
        <f t="shared" si="50"/>
        <v/>
      </c>
      <c r="F205" s="12" t="str">
        <f t="shared" si="51"/>
        <v/>
      </c>
      <c r="G205" s="12" t="str">
        <f t="shared" si="52"/>
        <v/>
      </c>
      <c r="H205" s="12" t="str">
        <f t="shared" si="53"/>
        <v/>
      </c>
      <c r="I205" s="12" t="str">
        <f t="shared" si="54"/>
        <v/>
      </c>
      <c r="J205" s="12" t="str">
        <f t="shared" si="55"/>
        <v/>
      </c>
    </row>
    <row r="206" spans="4:10" ht="12.75">
      <c r="D206" s="11" t="str">
        <f t="shared" si="49"/>
        <v/>
      </c>
      <c r="E206" s="10" t="str">
        <f t="shared" si="50"/>
        <v/>
      </c>
      <c r="F206" s="12" t="str">
        <f t="shared" si="51"/>
        <v/>
      </c>
      <c r="G206" s="12" t="str">
        <f t="shared" si="52"/>
        <v/>
      </c>
      <c r="H206" s="12" t="str">
        <f t="shared" si="53"/>
        <v/>
      </c>
      <c r="I206" s="12" t="str">
        <f t="shared" si="54"/>
        <v/>
      </c>
      <c r="J206" s="12" t="str">
        <f t="shared" si="55"/>
        <v/>
      </c>
    </row>
    <row r="207" spans="4:10" ht="12.75">
      <c r="D207" s="11" t="str">
        <f t="shared" si="49"/>
        <v/>
      </c>
      <c r="E207" s="10" t="str">
        <f t="shared" si="50"/>
        <v/>
      </c>
      <c r="F207" s="12" t="str">
        <f t="shared" si="51"/>
        <v/>
      </c>
      <c r="G207" s="12" t="str">
        <f t="shared" si="52"/>
        <v/>
      </c>
      <c r="H207" s="12" t="str">
        <f t="shared" si="53"/>
        <v/>
      </c>
      <c r="I207" s="12" t="str">
        <f t="shared" si="54"/>
        <v/>
      </c>
      <c r="J207" s="12" t="str">
        <f t="shared" si="55"/>
        <v/>
      </c>
    </row>
    <row r="208" spans="4:10" ht="12.75">
      <c r="D208" s="11" t="str">
        <f t="shared" si="49"/>
        <v/>
      </c>
      <c r="E208" s="10" t="str">
        <f t="shared" si="50"/>
        <v/>
      </c>
      <c r="F208" s="12" t="str">
        <f t="shared" si="51"/>
        <v/>
      </c>
      <c r="G208" s="12" t="str">
        <f t="shared" si="52"/>
        <v/>
      </c>
      <c r="H208" s="12" t="str">
        <f t="shared" si="53"/>
        <v/>
      </c>
      <c r="I208" s="12" t="str">
        <f t="shared" si="54"/>
        <v/>
      </c>
      <c r="J208" s="12" t="str">
        <f t="shared" si="55"/>
        <v/>
      </c>
    </row>
    <row r="209" spans="4:10" ht="12.75">
      <c r="D209" s="11" t="str">
        <f t="shared" ref="D209:D224" si="56">IF(D208="","",IF(D208+1&lt;=PERIODES,D208+1,""))</f>
        <v/>
      </c>
      <c r="E209" s="10" t="str">
        <f t="shared" ref="E209:E224" si="57">IF(+D209&lt;=PERIODES,(PRINCIPAL-H208)*TAUX,"")</f>
        <v/>
      </c>
      <c r="F209" s="12" t="str">
        <f t="shared" ref="F209:F224" si="58">IF(+D209&lt;=PERIODES,MENS-E209,"")</f>
        <v/>
      </c>
      <c r="G209" s="12" t="str">
        <f t="shared" ref="G209:G224" si="59">IF(+D209&lt;=PERIODES,SUM(E209:F209),"")</f>
        <v/>
      </c>
      <c r="H209" s="12" t="str">
        <f t="shared" ref="H209:H224" si="60">IF(+D209&lt;=PERIODES,+H208+F209,"")</f>
        <v/>
      </c>
      <c r="I209" s="12" t="str">
        <f t="shared" ref="I209:I224" si="61">IF(+D209&lt;=PERIODES,+I208+E209,"")</f>
        <v/>
      </c>
      <c r="J209" s="12" t="str">
        <f t="shared" ref="J209:J224" si="62">IF(+D209&lt;=PERIODES,+PRINCIPAL-H209,"")</f>
        <v/>
      </c>
    </row>
    <row r="210" spans="4:10" ht="12.75">
      <c r="D210" s="11" t="str">
        <f t="shared" si="56"/>
        <v/>
      </c>
      <c r="E210" s="10" t="str">
        <f t="shared" si="57"/>
        <v/>
      </c>
      <c r="F210" s="12" t="str">
        <f t="shared" si="58"/>
        <v/>
      </c>
      <c r="G210" s="12" t="str">
        <f t="shared" si="59"/>
        <v/>
      </c>
      <c r="H210" s="12" t="str">
        <f t="shared" si="60"/>
        <v/>
      </c>
      <c r="I210" s="12" t="str">
        <f t="shared" si="61"/>
        <v/>
      </c>
      <c r="J210" s="12" t="str">
        <f t="shared" si="62"/>
        <v/>
      </c>
    </row>
    <row r="211" spans="4:10" ht="12.75">
      <c r="D211" s="11" t="str">
        <f t="shared" si="56"/>
        <v/>
      </c>
      <c r="E211" s="10" t="str">
        <f t="shared" si="57"/>
        <v/>
      </c>
      <c r="F211" s="12" t="str">
        <f t="shared" si="58"/>
        <v/>
      </c>
      <c r="G211" s="12" t="str">
        <f t="shared" si="59"/>
        <v/>
      </c>
      <c r="H211" s="12" t="str">
        <f t="shared" si="60"/>
        <v/>
      </c>
      <c r="I211" s="12" t="str">
        <f t="shared" si="61"/>
        <v/>
      </c>
      <c r="J211" s="12" t="str">
        <f t="shared" si="62"/>
        <v/>
      </c>
    </row>
    <row r="212" spans="4:10" ht="12.75">
      <c r="D212" s="11" t="str">
        <f t="shared" si="56"/>
        <v/>
      </c>
      <c r="E212" s="10" t="str">
        <f t="shared" si="57"/>
        <v/>
      </c>
      <c r="F212" s="12" t="str">
        <f t="shared" si="58"/>
        <v/>
      </c>
      <c r="G212" s="12" t="str">
        <f t="shared" si="59"/>
        <v/>
      </c>
      <c r="H212" s="12" t="str">
        <f t="shared" si="60"/>
        <v/>
      </c>
      <c r="I212" s="12" t="str">
        <f t="shared" si="61"/>
        <v/>
      </c>
      <c r="J212" s="12" t="str">
        <f t="shared" si="62"/>
        <v/>
      </c>
    </row>
    <row r="213" spans="4:10" ht="12.75">
      <c r="D213" s="11" t="str">
        <f t="shared" si="56"/>
        <v/>
      </c>
      <c r="E213" s="10" t="str">
        <f t="shared" si="57"/>
        <v/>
      </c>
      <c r="F213" s="12" t="str">
        <f t="shared" si="58"/>
        <v/>
      </c>
      <c r="G213" s="12" t="str">
        <f t="shared" si="59"/>
        <v/>
      </c>
      <c r="H213" s="12" t="str">
        <f t="shared" si="60"/>
        <v/>
      </c>
      <c r="I213" s="12" t="str">
        <f t="shared" si="61"/>
        <v/>
      </c>
      <c r="J213" s="12" t="str">
        <f t="shared" si="62"/>
        <v/>
      </c>
    </row>
    <row r="214" spans="4:10" ht="12.75">
      <c r="D214" s="11" t="str">
        <f t="shared" si="56"/>
        <v/>
      </c>
      <c r="E214" s="10" t="str">
        <f t="shared" si="57"/>
        <v/>
      </c>
      <c r="F214" s="12" t="str">
        <f t="shared" si="58"/>
        <v/>
      </c>
      <c r="G214" s="12" t="str">
        <f t="shared" si="59"/>
        <v/>
      </c>
      <c r="H214" s="12" t="str">
        <f t="shared" si="60"/>
        <v/>
      </c>
      <c r="I214" s="12" t="str">
        <f t="shared" si="61"/>
        <v/>
      </c>
      <c r="J214" s="12" t="str">
        <f t="shared" si="62"/>
        <v/>
      </c>
    </row>
    <row r="215" spans="4:10" ht="12.75">
      <c r="D215" s="11" t="str">
        <f t="shared" si="56"/>
        <v/>
      </c>
      <c r="E215" s="10" t="str">
        <f t="shared" si="57"/>
        <v/>
      </c>
      <c r="F215" s="12" t="str">
        <f t="shared" si="58"/>
        <v/>
      </c>
      <c r="G215" s="12" t="str">
        <f t="shared" si="59"/>
        <v/>
      </c>
      <c r="H215" s="12" t="str">
        <f t="shared" si="60"/>
        <v/>
      </c>
      <c r="I215" s="12" t="str">
        <f t="shared" si="61"/>
        <v/>
      </c>
      <c r="J215" s="12" t="str">
        <f t="shared" si="62"/>
        <v/>
      </c>
    </row>
    <row r="216" spans="4:10" ht="12.75">
      <c r="D216" s="11" t="str">
        <f t="shared" si="56"/>
        <v/>
      </c>
      <c r="E216" s="10" t="str">
        <f t="shared" si="57"/>
        <v/>
      </c>
      <c r="F216" s="12" t="str">
        <f t="shared" si="58"/>
        <v/>
      </c>
      <c r="G216" s="12" t="str">
        <f t="shared" si="59"/>
        <v/>
      </c>
      <c r="H216" s="12" t="str">
        <f t="shared" si="60"/>
        <v/>
      </c>
      <c r="I216" s="12" t="str">
        <f t="shared" si="61"/>
        <v/>
      </c>
      <c r="J216" s="12" t="str">
        <f t="shared" si="62"/>
        <v/>
      </c>
    </row>
    <row r="217" spans="4:10" ht="12.75">
      <c r="D217" s="11" t="str">
        <f t="shared" si="56"/>
        <v/>
      </c>
      <c r="E217" s="10" t="str">
        <f t="shared" si="57"/>
        <v/>
      </c>
      <c r="F217" s="12" t="str">
        <f t="shared" si="58"/>
        <v/>
      </c>
      <c r="G217" s="12" t="str">
        <f t="shared" si="59"/>
        <v/>
      </c>
      <c r="H217" s="12" t="str">
        <f t="shared" si="60"/>
        <v/>
      </c>
      <c r="I217" s="12" t="str">
        <f t="shared" si="61"/>
        <v/>
      </c>
      <c r="J217" s="12" t="str">
        <f t="shared" si="62"/>
        <v/>
      </c>
    </row>
    <row r="218" spans="4:10" ht="12.75">
      <c r="D218" s="11" t="str">
        <f t="shared" si="56"/>
        <v/>
      </c>
      <c r="E218" s="10" t="str">
        <f t="shared" si="57"/>
        <v/>
      </c>
      <c r="F218" s="12" t="str">
        <f t="shared" si="58"/>
        <v/>
      </c>
      <c r="G218" s="12" t="str">
        <f t="shared" si="59"/>
        <v/>
      </c>
      <c r="H218" s="12" t="str">
        <f t="shared" si="60"/>
        <v/>
      </c>
      <c r="I218" s="12" t="str">
        <f t="shared" si="61"/>
        <v/>
      </c>
      <c r="J218" s="12" t="str">
        <f t="shared" si="62"/>
        <v/>
      </c>
    </row>
    <row r="219" spans="4:10" ht="12.75">
      <c r="D219" s="11" t="str">
        <f t="shared" si="56"/>
        <v/>
      </c>
      <c r="E219" s="10" t="str">
        <f t="shared" si="57"/>
        <v/>
      </c>
      <c r="F219" s="12" t="str">
        <f t="shared" si="58"/>
        <v/>
      </c>
      <c r="G219" s="12" t="str">
        <f t="shared" si="59"/>
        <v/>
      </c>
      <c r="H219" s="12" t="str">
        <f t="shared" si="60"/>
        <v/>
      </c>
      <c r="I219" s="12" t="str">
        <f t="shared" si="61"/>
        <v/>
      </c>
      <c r="J219" s="12" t="str">
        <f t="shared" si="62"/>
        <v/>
      </c>
    </row>
    <row r="220" spans="4:10" ht="12.75">
      <c r="D220" s="11" t="str">
        <f t="shared" si="56"/>
        <v/>
      </c>
      <c r="E220" s="10" t="str">
        <f t="shared" si="57"/>
        <v/>
      </c>
      <c r="F220" s="12" t="str">
        <f t="shared" si="58"/>
        <v/>
      </c>
      <c r="G220" s="12" t="str">
        <f t="shared" si="59"/>
        <v/>
      </c>
      <c r="H220" s="12" t="str">
        <f t="shared" si="60"/>
        <v/>
      </c>
      <c r="I220" s="12" t="str">
        <f t="shared" si="61"/>
        <v/>
      </c>
      <c r="J220" s="12" t="str">
        <f t="shared" si="62"/>
        <v/>
      </c>
    </row>
    <row r="221" spans="4:10" ht="12.75">
      <c r="D221" s="11" t="str">
        <f t="shared" si="56"/>
        <v/>
      </c>
      <c r="E221" s="10" t="str">
        <f t="shared" si="57"/>
        <v/>
      </c>
      <c r="F221" s="12" t="str">
        <f t="shared" si="58"/>
        <v/>
      </c>
      <c r="G221" s="12" t="str">
        <f t="shared" si="59"/>
        <v/>
      </c>
      <c r="H221" s="12" t="str">
        <f t="shared" si="60"/>
        <v/>
      </c>
      <c r="I221" s="12" t="str">
        <f t="shared" si="61"/>
        <v/>
      </c>
      <c r="J221" s="12" t="str">
        <f t="shared" si="62"/>
        <v/>
      </c>
    </row>
    <row r="222" spans="4:10" ht="12.75">
      <c r="D222" s="11" t="str">
        <f t="shared" si="56"/>
        <v/>
      </c>
      <c r="E222" s="10" t="str">
        <f t="shared" si="57"/>
        <v/>
      </c>
      <c r="F222" s="12" t="str">
        <f t="shared" si="58"/>
        <v/>
      </c>
      <c r="G222" s="12" t="str">
        <f t="shared" si="59"/>
        <v/>
      </c>
      <c r="H222" s="12" t="str">
        <f t="shared" si="60"/>
        <v/>
      </c>
      <c r="I222" s="12" t="str">
        <f t="shared" si="61"/>
        <v/>
      </c>
      <c r="J222" s="12" t="str">
        <f t="shared" si="62"/>
        <v/>
      </c>
    </row>
    <row r="223" spans="4:10" ht="12.75">
      <c r="D223" s="11" t="str">
        <f t="shared" si="56"/>
        <v/>
      </c>
      <c r="E223" s="10" t="str">
        <f t="shared" si="57"/>
        <v/>
      </c>
      <c r="F223" s="12" t="str">
        <f t="shared" si="58"/>
        <v/>
      </c>
      <c r="G223" s="12" t="str">
        <f t="shared" si="59"/>
        <v/>
      </c>
      <c r="H223" s="12" t="str">
        <f t="shared" si="60"/>
        <v/>
      </c>
      <c r="I223" s="12" t="str">
        <f t="shared" si="61"/>
        <v/>
      </c>
      <c r="J223" s="12" t="str">
        <f t="shared" si="62"/>
        <v/>
      </c>
    </row>
    <row r="224" spans="4:10" ht="12.75">
      <c r="D224" s="11" t="str">
        <f t="shared" si="56"/>
        <v/>
      </c>
      <c r="E224" s="10" t="str">
        <f t="shared" si="57"/>
        <v/>
      </c>
      <c r="F224" s="12" t="str">
        <f t="shared" si="58"/>
        <v/>
      </c>
      <c r="G224" s="12" t="str">
        <f t="shared" si="59"/>
        <v/>
      </c>
      <c r="H224" s="12" t="str">
        <f t="shared" si="60"/>
        <v/>
      </c>
      <c r="I224" s="12" t="str">
        <f t="shared" si="61"/>
        <v/>
      </c>
      <c r="J224" s="12" t="str">
        <f t="shared" si="62"/>
        <v/>
      </c>
    </row>
    <row r="225" spans="4:10" ht="12.75">
      <c r="D225" s="11" t="str">
        <f t="shared" ref="D225:D239" si="63">IF(D224="","",IF(D224+1&lt;=PERIODES,D224+1,""))</f>
        <v/>
      </c>
      <c r="E225" s="10" t="str">
        <f t="shared" ref="E225:E239" si="64">IF(+D225&lt;=PERIODES,(PRINCIPAL-H224)*TAUX,"")</f>
        <v/>
      </c>
      <c r="F225" s="12" t="str">
        <f t="shared" ref="F225:F239" si="65">IF(+D225&lt;=PERIODES,MENS-E225,"")</f>
        <v/>
      </c>
      <c r="G225" s="12" t="str">
        <f t="shared" ref="G225:G239" si="66">IF(+D225&lt;=PERIODES,SUM(E225:F225),"")</f>
        <v/>
      </c>
      <c r="H225" s="12" t="str">
        <f t="shared" ref="H225:H239" si="67">IF(+D225&lt;=PERIODES,+H224+F225,"")</f>
        <v/>
      </c>
      <c r="I225" s="12" t="str">
        <f t="shared" ref="I225:I239" si="68">IF(+D225&lt;=PERIODES,+I224+E225,"")</f>
        <v/>
      </c>
      <c r="J225" s="12" t="str">
        <f t="shared" ref="J225:J239" si="69">IF(+D225&lt;=PERIODES,+PRINCIPAL-H225,"")</f>
        <v/>
      </c>
    </row>
    <row r="226" spans="4:10" ht="12.75">
      <c r="D226" s="11" t="str">
        <f t="shared" si="63"/>
        <v/>
      </c>
      <c r="E226" s="10" t="str">
        <f t="shared" si="64"/>
        <v/>
      </c>
      <c r="F226" s="12" t="str">
        <f t="shared" si="65"/>
        <v/>
      </c>
      <c r="G226" s="12" t="str">
        <f t="shared" si="66"/>
        <v/>
      </c>
      <c r="H226" s="12" t="str">
        <f t="shared" si="67"/>
        <v/>
      </c>
      <c r="I226" s="12" t="str">
        <f t="shared" si="68"/>
        <v/>
      </c>
      <c r="J226" s="12" t="str">
        <f t="shared" si="69"/>
        <v/>
      </c>
    </row>
    <row r="227" spans="4:10" ht="12.75">
      <c r="D227" s="11" t="str">
        <f t="shared" si="63"/>
        <v/>
      </c>
      <c r="E227" s="10" t="str">
        <f t="shared" si="64"/>
        <v/>
      </c>
      <c r="F227" s="12" t="str">
        <f t="shared" si="65"/>
        <v/>
      </c>
      <c r="G227" s="12" t="str">
        <f t="shared" si="66"/>
        <v/>
      </c>
      <c r="H227" s="12" t="str">
        <f t="shared" si="67"/>
        <v/>
      </c>
      <c r="I227" s="12" t="str">
        <f t="shared" si="68"/>
        <v/>
      </c>
      <c r="J227" s="12" t="str">
        <f t="shared" si="69"/>
        <v/>
      </c>
    </row>
    <row r="228" spans="4:10" ht="12.75">
      <c r="D228" s="11" t="str">
        <f t="shared" si="63"/>
        <v/>
      </c>
      <c r="E228" s="10" t="str">
        <f t="shared" si="64"/>
        <v/>
      </c>
      <c r="F228" s="12" t="str">
        <f t="shared" si="65"/>
        <v/>
      </c>
      <c r="G228" s="12" t="str">
        <f t="shared" si="66"/>
        <v/>
      </c>
      <c r="H228" s="12" t="str">
        <f t="shared" si="67"/>
        <v/>
      </c>
      <c r="I228" s="12" t="str">
        <f t="shared" si="68"/>
        <v/>
      </c>
      <c r="J228" s="12" t="str">
        <f t="shared" si="69"/>
        <v/>
      </c>
    </row>
    <row r="229" spans="4:10" ht="12.75">
      <c r="D229" s="11" t="str">
        <f t="shared" si="63"/>
        <v/>
      </c>
      <c r="E229" s="10" t="str">
        <f t="shared" si="64"/>
        <v/>
      </c>
      <c r="F229" s="12" t="str">
        <f t="shared" si="65"/>
        <v/>
      </c>
      <c r="G229" s="12" t="str">
        <f t="shared" si="66"/>
        <v/>
      </c>
      <c r="H229" s="12" t="str">
        <f t="shared" si="67"/>
        <v/>
      </c>
      <c r="I229" s="12" t="str">
        <f t="shared" si="68"/>
        <v/>
      </c>
      <c r="J229" s="12" t="str">
        <f t="shared" si="69"/>
        <v/>
      </c>
    </row>
    <row r="230" spans="4:10" ht="12.75">
      <c r="D230" s="11" t="str">
        <f t="shared" si="63"/>
        <v/>
      </c>
      <c r="E230" s="10" t="str">
        <f t="shared" si="64"/>
        <v/>
      </c>
      <c r="F230" s="12" t="str">
        <f t="shared" si="65"/>
        <v/>
      </c>
      <c r="G230" s="12" t="str">
        <f t="shared" si="66"/>
        <v/>
      </c>
      <c r="H230" s="12" t="str">
        <f t="shared" si="67"/>
        <v/>
      </c>
      <c r="I230" s="12" t="str">
        <f t="shared" si="68"/>
        <v/>
      </c>
      <c r="J230" s="12" t="str">
        <f t="shared" si="69"/>
        <v/>
      </c>
    </row>
    <row r="231" spans="4:10" ht="12.75">
      <c r="D231" s="11" t="str">
        <f t="shared" si="63"/>
        <v/>
      </c>
      <c r="E231" s="10" t="str">
        <f t="shared" si="64"/>
        <v/>
      </c>
      <c r="F231" s="12" t="str">
        <f t="shared" si="65"/>
        <v/>
      </c>
      <c r="G231" s="12" t="str">
        <f t="shared" si="66"/>
        <v/>
      </c>
      <c r="H231" s="12" t="str">
        <f t="shared" si="67"/>
        <v/>
      </c>
      <c r="I231" s="12" t="str">
        <f t="shared" si="68"/>
        <v/>
      </c>
      <c r="J231" s="12" t="str">
        <f t="shared" si="69"/>
        <v/>
      </c>
    </row>
    <row r="232" spans="4:10" ht="12.75">
      <c r="D232" s="11" t="str">
        <f t="shared" si="63"/>
        <v/>
      </c>
      <c r="E232" s="10" t="str">
        <f t="shared" si="64"/>
        <v/>
      </c>
      <c r="F232" s="12" t="str">
        <f t="shared" si="65"/>
        <v/>
      </c>
      <c r="G232" s="12" t="str">
        <f t="shared" si="66"/>
        <v/>
      </c>
      <c r="H232" s="12" t="str">
        <f t="shared" si="67"/>
        <v/>
      </c>
      <c r="I232" s="12" t="str">
        <f t="shared" si="68"/>
        <v/>
      </c>
      <c r="J232" s="12" t="str">
        <f t="shared" si="69"/>
        <v/>
      </c>
    </row>
    <row r="233" spans="4:10" ht="12.75">
      <c r="D233" s="11" t="str">
        <f t="shared" si="63"/>
        <v/>
      </c>
      <c r="E233" s="10" t="str">
        <f t="shared" si="64"/>
        <v/>
      </c>
      <c r="F233" s="12" t="str">
        <f t="shared" si="65"/>
        <v/>
      </c>
      <c r="G233" s="12" t="str">
        <f t="shared" si="66"/>
        <v/>
      </c>
      <c r="H233" s="12" t="str">
        <f t="shared" si="67"/>
        <v/>
      </c>
      <c r="I233" s="12" t="str">
        <f t="shared" si="68"/>
        <v/>
      </c>
      <c r="J233" s="12" t="str">
        <f t="shared" si="69"/>
        <v/>
      </c>
    </row>
    <row r="234" spans="4:10" ht="12.75">
      <c r="D234" s="11" t="str">
        <f t="shared" si="63"/>
        <v/>
      </c>
      <c r="E234" s="10" t="str">
        <f t="shared" si="64"/>
        <v/>
      </c>
      <c r="F234" s="12" t="str">
        <f t="shared" si="65"/>
        <v/>
      </c>
      <c r="G234" s="12" t="str">
        <f t="shared" si="66"/>
        <v/>
      </c>
      <c r="H234" s="12" t="str">
        <f t="shared" si="67"/>
        <v/>
      </c>
      <c r="I234" s="12" t="str">
        <f t="shared" si="68"/>
        <v/>
      </c>
      <c r="J234" s="12" t="str">
        <f t="shared" si="69"/>
        <v/>
      </c>
    </row>
    <row r="235" spans="4:10" ht="12.75">
      <c r="D235" s="11" t="str">
        <f t="shared" si="63"/>
        <v/>
      </c>
      <c r="E235" s="10" t="str">
        <f t="shared" si="64"/>
        <v/>
      </c>
      <c r="F235" s="12" t="str">
        <f t="shared" si="65"/>
        <v/>
      </c>
      <c r="G235" s="12" t="str">
        <f t="shared" si="66"/>
        <v/>
      </c>
      <c r="H235" s="12" t="str">
        <f t="shared" si="67"/>
        <v/>
      </c>
      <c r="I235" s="12" t="str">
        <f t="shared" si="68"/>
        <v/>
      </c>
      <c r="J235" s="12" t="str">
        <f t="shared" si="69"/>
        <v/>
      </c>
    </row>
    <row r="236" spans="4:10" ht="12.75">
      <c r="D236" s="11" t="str">
        <f t="shared" si="63"/>
        <v/>
      </c>
      <c r="E236" s="10" t="str">
        <f t="shared" si="64"/>
        <v/>
      </c>
      <c r="F236" s="12" t="str">
        <f t="shared" si="65"/>
        <v/>
      </c>
      <c r="G236" s="12" t="str">
        <f t="shared" si="66"/>
        <v/>
      </c>
      <c r="H236" s="12" t="str">
        <f t="shared" si="67"/>
        <v/>
      </c>
      <c r="I236" s="12" t="str">
        <f t="shared" si="68"/>
        <v/>
      </c>
      <c r="J236" s="12" t="str">
        <f t="shared" si="69"/>
        <v/>
      </c>
    </row>
    <row r="237" spans="4:10" ht="12.75">
      <c r="D237" s="11" t="str">
        <f t="shared" si="63"/>
        <v/>
      </c>
      <c r="E237" s="10" t="str">
        <f t="shared" si="64"/>
        <v/>
      </c>
      <c r="F237" s="12" t="str">
        <f t="shared" si="65"/>
        <v/>
      </c>
      <c r="G237" s="12" t="str">
        <f t="shared" si="66"/>
        <v/>
      </c>
      <c r="H237" s="12" t="str">
        <f t="shared" si="67"/>
        <v/>
      </c>
      <c r="I237" s="12" t="str">
        <f t="shared" si="68"/>
        <v/>
      </c>
      <c r="J237" s="12" t="str">
        <f t="shared" si="69"/>
        <v/>
      </c>
    </row>
    <row r="238" spans="4:10" ht="12.75">
      <c r="D238" s="11" t="str">
        <f t="shared" si="63"/>
        <v/>
      </c>
      <c r="E238" s="10" t="str">
        <f t="shared" si="64"/>
        <v/>
      </c>
      <c r="F238" s="12" t="str">
        <f t="shared" si="65"/>
        <v/>
      </c>
      <c r="G238" s="12" t="str">
        <f t="shared" si="66"/>
        <v/>
      </c>
      <c r="H238" s="12" t="str">
        <f t="shared" si="67"/>
        <v/>
      </c>
      <c r="I238" s="12" t="str">
        <f t="shared" si="68"/>
        <v/>
      </c>
      <c r="J238" s="12" t="str">
        <f t="shared" si="69"/>
        <v/>
      </c>
    </row>
    <row r="239" spans="4:10" ht="12.75">
      <c r="D239" s="11" t="str">
        <f t="shared" si="63"/>
        <v/>
      </c>
      <c r="E239" s="10" t="str">
        <f t="shared" si="64"/>
        <v/>
      </c>
      <c r="F239" s="12" t="str">
        <f t="shared" si="65"/>
        <v/>
      </c>
      <c r="G239" s="12" t="str">
        <f t="shared" si="66"/>
        <v/>
      </c>
      <c r="H239" s="12" t="str">
        <f t="shared" si="67"/>
        <v/>
      </c>
      <c r="I239" s="12" t="str">
        <f t="shared" si="68"/>
        <v/>
      </c>
      <c r="J239" s="12" t="str">
        <f t="shared" si="69"/>
        <v/>
      </c>
    </row>
    <row r="240" spans="4:10">
      <c r="D240" s="6"/>
      <c r="E240" s="6"/>
      <c r="F240" s="6"/>
      <c r="G240" s="6"/>
      <c r="H240" s="6"/>
      <c r="I240" s="6"/>
      <c r="J240" s="6"/>
    </row>
    <row r="241" spans="4:10">
      <c r="D241" s="6"/>
      <c r="E241" s="6"/>
      <c r="F241" s="6"/>
      <c r="G241" s="6"/>
      <c r="H241" s="6"/>
      <c r="I241" s="6"/>
      <c r="J241" s="6"/>
    </row>
    <row r="242" spans="4:10">
      <c r="D242" s="6"/>
      <c r="E242" s="6"/>
      <c r="F242" s="6"/>
      <c r="G242" s="6"/>
      <c r="H242" s="6"/>
      <c r="I242" s="6"/>
      <c r="J242" s="6"/>
    </row>
    <row r="243" spans="4:10">
      <c r="D243" s="6"/>
      <c r="E243" s="6"/>
      <c r="F243" s="6"/>
      <c r="G243" s="6"/>
      <c r="H243" s="6"/>
      <c r="I243" s="6"/>
      <c r="J243" s="6"/>
    </row>
    <row r="244" spans="4:10">
      <c r="D244" s="6"/>
      <c r="E244" s="6"/>
      <c r="F244" s="6"/>
      <c r="G244" s="6"/>
      <c r="H244" s="6"/>
      <c r="I244" s="6"/>
      <c r="J244" s="6"/>
    </row>
    <row r="245" spans="4:10">
      <c r="D245" s="6"/>
      <c r="E245" s="6"/>
      <c r="F245" s="6"/>
      <c r="G245" s="6"/>
      <c r="H245" s="6"/>
      <c r="I245" s="6"/>
      <c r="J245" s="6"/>
    </row>
    <row r="246" spans="4:10">
      <c r="D246" s="6"/>
      <c r="E246" s="6"/>
      <c r="F246" s="6"/>
      <c r="G246" s="6"/>
      <c r="H246" s="6"/>
      <c r="I246" s="6"/>
      <c r="J246" s="6"/>
    </row>
    <row r="247" spans="4:10">
      <c r="D247" s="6"/>
      <c r="E247" s="6"/>
      <c r="F247" s="6"/>
      <c r="G247" s="6"/>
      <c r="H247" s="6"/>
      <c r="I247" s="6"/>
      <c r="J247" s="6"/>
    </row>
    <row r="248" spans="4:10">
      <c r="D248" s="6"/>
      <c r="E248" s="6"/>
      <c r="F248" s="6"/>
      <c r="G248" s="6"/>
      <c r="H248" s="6"/>
      <c r="I248" s="6"/>
      <c r="J248" s="6"/>
    </row>
    <row r="249" spans="4:10">
      <c r="D249" s="6"/>
      <c r="E249" s="6"/>
      <c r="F249" s="6"/>
      <c r="G249" s="6"/>
      <c r="H249" s="6"/>
      <c r="I249" s="6"/>
      <c r="J249" s="6"/>
    </row>
    <row r="250" spans="4:10">
      <c r="D250" s="6"/>
      <c r="E250" s="6"/>
      <c r="F250" s="6"/>
      <c r="G250" s="6"/>
      <c r="H250" s="6"/>
      <c r="I250" s="6"/>
      <c r="J250" s="6"/>
    </row>
    <row r="251" spans="4:10">
      <c r="D251" s="6"/>
      <c r="E251" s="6"/>
      <c r="F251" s="6"/>
      <c r="G251" s="6"/>
      <c r="H251" s="6"/>
      <c r="I251" s="6"/>
      <c r="J251" s="6"/>
    </row>
    <row r="252" spans="4:10">
      <c r="D252" s="6"/>
      <c r="E252" s="6"/>
      <c r="F252" s="6"/>
      <c r="G252" s="6"/>
      <c r="H252" s="6"/>
      <c r="I252" s="6"/>
      <c r="J252" s="6"/>
    </row>
    <row r="253" spans="4:10">
      <c r="D253" s="6"/>
      <c r="E253" s="6"/>
      <c r="F253" s="6"/>
      <c r="G253" s="6"/>
      <c r="H253" s="6"/>
      <c r="I253" s="6"/>
      <c r="J253" s="6"/>
    </row>
    <row r="254" spans="4:10">
      <c r="D254" s="6"/>
      <c r="E254" s="6"/>
      <c r="F254" s="6"/>
      <c r="G254" s="6"/>
      <c r="H254" s="6"/>
      <c r="I254" s="6"/>
      <c r="J254" s="6"/>
    </row>
    <row r="255" spans="4:10">
      <c r="D255" s="6"/>
      <c r="E255" s="6"/>
      <c r="F255" s="6"/>
      <c r="G255" s="6"/>
      <c r="H255" s="6"/>
      <c r="I255" s="6"/>
      <c r="J255" s="6"/>
    </row>
    <row r="256" spans="4:10">
      <c r="D256" s="6"/>
      <c r="E256" s="6"/>
      <c r="F256" s="6"/>
      <c r="G256" s="6"/>
      <c r="H256" s="6"/>
      <c r="I256" s="6"/>
      <c r="J256" s="6"/>
    </row>
    <row r="257" spans="4:10">
      <c r="D257" s="6"/>
      <c r="E257" s="6"/>
      <c r="F257" s="6"/>
      <c r="G257" s="6"/>
      <c r="H257" s="6"/>
      <c r="I257" s="6"/>
      <c r="J257" s="6"/>
    </row>
    <row r="258" spans="4:10">
      <c r="D258" s="6"/>
      <c r="E258" s="6"/>
      <c r="F258" s="6"/>
      <c r="G258" s="6"/>
      <c r="H258" s="6"/>
      <c r="I258" s="6"/>
      <c r="J258" s="6"/>
    </row>
    <row r="259" spans="4:10">
      <c r="D259" s="6"/>
      <c r="E259" s="6"/>
      <c r="F259" s="6"/>
      <c r="G259" s="6"/>
      <c r="H259" s="6"/>
      <c r="I259" s="6"/>
      <c r="J259" s="6"/>
    </row>
    <row r="260" spans="4:10">
      <c r="D260" s="6"/>
      <c r="E260" s="6"/>
      <c r="F260" s="6"/>
      <c r="G260" s="6"/>
      <c r="H260" s="6"/>
      <c r="I260" s="6"/>
      <c r="J260" s="6"/>
    </row>
    <row r="261" spans="4:10">
      <c r="D261" s="6"/>
      <c r="E261" s="6"/>
      <c r="F261" s="6"/>
      <c r="G261" s="6"/>
      <c r="H261" s="6"/>
      <c r="I261" s="6"/>
      <c r="J261" s="6"/>
    </row>
    <row r="262" spans="4:10">
      <c r="D262" s="6"/>
      <c r="E262" s="6"/>
      <c r="F262" s="6"/>
      <c r="G262" s="6"/>
      <c r="H262" s="6"/>
      <c r="I262" s="6"/>
      <c r="J262" s="6"/>
    </row>
    <row r="263" spans="4:10">
      <c r="D263" s="6"/>
      <c r="E263" s="6"/>
      <c r="F263" s="6"/>
      <c r="G263" s="6"/>
      <c r="H263" s="6"/>
      <c r="I263" s="6"/>
      <c r="J263" s="6"/>
    </row>
    <row r="264" spans="4:10">
      <c r="D264" s="6"/>
      <c r="E264" s="6"/>
      <c r="F264" s="6"/>
      <c r="G264" s="6"/>
      <c r="H264" s="6"/>
      <c r="I264" s="6"/>
      <c r="J264" s="6"/>
    </row>
    <row r="265" spans="4:10">
      <c r="D265" s="6"/>
      <c r="E265" s="6"/>
      <c r="F265" s="6"/>
      <c r="G265" s="6"/>
      <c r="H265" s="6"/>
      <c r="I265" s="6"/>
      <c r="J265" s="6"/>
    </row>
    <row r="266" spans="4:10">
      <c r="D266" s="6"/>
      <c r="E266" s="6"/>
      <c r="F266" s="6"/>
      <c r="G266" s="6"/>
      <c r="H266" s="6"/>
      <c r="I266" s="6"/>
      <c r="J266" s="6"/>
    </row>
    <row r="267" spans="4:10">
      <c r="D267" s="6"/>
      <c r="E267" s="6"/>
      <c r="F267" s="6"/>
      <c r="G267" s="6"/>
      <c r="H267" s="6"/>
      <c r="I267" s="6"/>
      <c r="J267" s="6"/>
    </row>
    <row r="268" spans="4:10">
      <c r="D268" s="6"/>
      <c r="E268" s="6"/>
      <c r="F268" s="6"/>
      <c r="G268" s="6"/>
      <c r="H268" s="6"/>
      <c r="I268" s="6"/>
      <c r="J268" s="6"/>
    </row>
    <row r="269" spans="4:10">
      <c r="D269" s="6"/>
      <c r="E269" s="6"/>
      <c r="F269" s="6"/>
      <c r="G269" s="6"/>
      <c r="H269" s="6"/>
      <c r="I269" s="6"/>
      <c r="J269" s="6"/>
    </row>
    <row r="270" spans="4:10">
      <c r="D270" s="6"/>
      <c r="E270" s="6"/>
      <c r="F270" s="6"/>
      <c r="G270" s="6"/>
      <c r="H270" s="6"/>
      <c r="I270" s="6"/>
      <c r="J270" s="6"/>
    </row>
    <row r="271" spans="4:10">
      <c r="D271" s="6"/>
      <c r="E271" s="6"/>
      <c r="F271" s="6"/>
      <c r="G271" s="6"/>
      <c r="H271" s="6"/>
      <c r="I271" s="6"/>
      <c r="J271" s="6"/>
    </row>
    <row r="272" spans="4:10">
      <c r="D272" s="6"/>
      <c r="E272" s="6"/>
      <c r="F272" s="6"/>
      <c r="G272" s="6"/>
      <c r="H272" s="6"/>
      <c r="I272" s="6"/>
      <c r="J272" s="6"/>
    </row>
    <row r="273" spans="4:10">
      <c r="D273" s="6"/>
      <c r="E273" s="6"/>
      <c r="F273" s="6"/>
      <c r="G273" s="6"/>
      <c r="H273" s="6"/>
      <c r="I273" s="6"/>
      <c r="J273" s="6"/>
    </row>
    <row r="274" spans="4:10">
      <c r="D274" s="6"/>
      <c r="E274" s="6"/>
      <c r="F274" s="6"/>
      <c r="G274" s="6"/>
      <c r="H274" s="6"/>
      <c r="I274" s="6"/>
      <c r="J274" s="6"/>
    </row>
    <row r="275" spans="4:10">
      <c r="D275" s="6"/>
      <c r="E275" s="6"/>
      <c r="F275" s="6"/>
      <c r="G275" s="6"/>
      <c r="H275" s="6"/>
      <c r="I275" s="6"/>
      <c r="J275" s="6"/>
    </row>
    <row r="276" spans="4:10">
      <c r="D276" s="6"/>
      <c r="E276" s="6"/>
      <c r="F276" s="6"/>
      <c r="G276" s="6"/>
      <c r="H276" s="6"/>
      <c r="I276" s="6"/>
      <c r="J276" s="6"/>
    </row>
    <row r="277" spans="4:10">
      <c r="D277" s="6"/>
      <c r="E277" s="6"/>
      <c r="F277" s="6"/>
      <c r="G277" s="6"/>
      <c r="H277" s="6"/>
      <c r="I277" s="6"/>
      <c r="J277" s="6"/>
    </row>
    <row r="278" spans="4:10">
      <c r="D278" s="6"/>
      <c r="E278" s="6"/>
      <c r="F278" s="6"/>
      <c r="G278" s="6"/>
      <c r="H278" s="6"/>
      <c r="I278" s="6"/>
      <c r="J278" s="6"/>
    </row>
    <row r="279" spans="4:10">
      <c r="D279" s="6"/>
      <c r="E279" s="6"/>
      <c r="F279" s="6"/>
      <c r="G279" s="6"/>
      <c r="H279" s="6"/>
      <c r="I279" s="6"/>
      <c r="J279" s="6"/>
    </row>
    <row r="280" spans="4:10">
      <c r="D280" s="6"/>
      <c r="E280" s="6"/>
      <c r="F280" s="6"/>
      <c r="G280" s="6"/>
      <c r="H280" s="6"/>
      <c r="I280" s="6"/>
      <c r="J280" s="6"/>
    </row>
    <row r="281" spans="4:10">
      <c r="D281" s="6"/>
      <c r="E281" s="6"/>
      <c r="F281" s="6"/>
      <c r="G281" s="6"/>
      <c r="H281" s="6"/>
      <c r="I281" s="6"/>
      <c r="J281" s="6"/>
    </row>
    <row r="282" spans="4:10">
      <c r="D282" s="6"/>
      <c r="E282" s="6"/>
      <c r="F282" s="6"/>
      <c r="G282" s="6"/>
      <c r="H282" s="6"/>
      <c r="I282" s="6"/>
      <c r="J282" s="6"/>
    </row>
    <row r="283" spans="4:10">
      <c r="D283" s="6"/>
      <c r="E283" s="6"/>
      <c r="F283" s="6"/>
      <c r="G283" s="6"/>
      <c r="H283" s="6"/>
      <c r="I283" s="6"/>
      <c r="J283" s="6"/>
    </row>
    <row r="284" spans="4:10">
      <c r="D284" s="6"/>
      <c r="E284" s="6"/>
      <c r="F284" s="6"/>
      <c r="G284" s="6"/>
      <c r="H284" s="6"/>
      <c r="I284" s="6"/>
      <c r="J284" s="6"/>
    </row>
    <row r="285" spans="4:10">
      <c r="D285" s="6"/>
      <c r="E285" s="6"/>
      <c r="F285" s="6"/>
      <c r="G285" s="6"/>
      <c r="H285" s="6"/>
      <c r="I285" s="6"/>
      <c r="J285" s="6"/>
    </row>
    <row r="286" spans="4:10">
      <c r="D286" s="6"/>
      <c r="E286" s="6"/>
      <c r="F286" s="6"/>
      <c r="G286" s="6"/>
      <c r="H286" s="6"/>
      <c r="I286" s="6"/>
      <c r="J286" s="6"/>
    </row>
    <row r="287" spans="4:10">
      <c r="D287" s="6"/>
      <c r="E287" s="6"/>
      <c r="F287" s="6"/>
      <c r="G287" s="6"/>
      <c r="H287" s="6"/>
      <c r="I287" s="6"/>
      <c r="J287" s="6"/>
    </row>
    <row r="288" spans="4:10">
      <c r="D288" s="6"/>
      <c r="E288" s="6"/>
      <c r="F288" s="6"/>
      <c r="G288" s="6"/>
      <c r="H288" s="6"/>
      <c r="I288" s="6"/>
      <c r="J288" s="6"/>
    </row>
    <row r="289" spans="4:10">
      <c r="D289" s="6"/>
      <c r="E289" s="6"/>
      <c r="F289" s="6"/>
      <c r="G289" s="6"/>
      <c r="H289" s="6"/>
      <c r="I289" s="6"/>
      <c r="J289" s="6"/>
    </row>
    <row r="290" spans="4:10">
      <c r="D290" s="6"/>
      <c r="E290" s="6"/>
      <c r="F290" s="6"/>
      <c r="G290" s="6"/>
      <c r="H290" s="6"/>
      <c r="I290" s="6"/>
      <c r="J290" s="6"/>
    </row>
    <row r="291" spans="4:10">
      <c r="D291" s="6"/>
      <c r="E291" s="6"/>
      <c r="F291" s="6"/>
      <c r="G291" s="6"/>
      <c r="H291" s="6"/>
      <c r="I291" s="6"/>
      <c r="J291" s="6"/>
    </row>
    <row r="292" spans="4:10">
      <c r="D292" s="6"/>
      <c r="E292" s="6"/>
      <c r="F292" s="6"/>
      <c r="G292" s="6"/>
      <c r="H292" s="6"/>
      <c r="I292" s="6"/>
      <c r="J292" s="6"/>
    </row>
    <row r="293" spans="4:10">
      <c r="D293" s="6"/>
      <c r="E293" s="6"/>
      <c r="F293" s="6"/>
      <c r="G293" s="6"/>
      <c r="H293" s="6"/>
      <c r="I293" s="6"/>
      <c r="J293" s="6"/>
    </row>
    <row r="294" spans="4:10">
      <c r="D294" s="6"/>
      <c r="E294" s="6"/>
      <c r="F294" s="6"/>
      <c r="G294" s="6"/>
      <c r="H294" s="6"/>
      <c r="I294" s="6"/>
      <c r="J294" s="6"/>
    </row>
    <row r="295" spans="4:10">
      <c r="D295" s="6"/>
      <c r="E295" s="6"/>
      <c r="F295" s="6"/>
      <c r="G295" s="6"/>
      <c r="H295" s="6"/>
      <c r="I295" s="6"/>
      <c r="J295" s="6"/>
    </row>
    <row r="296" spans="4:10">
      <c r="D296" s="6"/>
      <c r="E296" s="6"/>
      <c r="F296" s="6"/>
      <c r="G296" s="6"/>
      <c r="H296" s="6"/>
      <c r="I296" s="6"/>
      <c r="J296" s="6"/>
    </row>
    <row r="297" spans="4:10">
      <c r="D297" s="6"/>
      <c r="E297" s="6"/>
      <c r="F297" s="6"/>
      <c r="G297" s="6"/>
      <c r="H297" s="6"/>
      <c r="I297" s="6"/>
      <c r="J297" s="6"/>
    </row>
    <row r="298" spans="4:10">
      <c r="D298" s="6"/>
      <c r="E298" s="6"/>
      <c r="F298" s="6"/>
      <c r="G298" s="6"/>
      <c r="H298" s="6"/>
      <c r="I298" s="6"/>
      <c r="J298" s="6"/>
    </row>
    <row r="299" spans="4:10">
      <c r="D299" s="6"/>
      <c r="E299" s="6"/>
      <c r="F299" s="6"/>
      <c r="G299" s="6"/>
      <c r="H299" s="6"/>
      <c r="I299" s="6"/>
      <c r="J299" s="6"/>
    </row>
    <row r="300" spans="4:10">
      <c r="D300" s="6"/>
      <c r="E300" s="6"/>
      <c r="F300" s="6"/>
      <c r="G300" s="6"/>
      <c r="H300" s="6"/>
      <c r="I300" s="6"/>
      <c r="J300" s="6"/>
    </row>
    <row r="301" spans="4:10">
      <c r="D301" s="6"/>
      <c r="E301" s="6"/>
      <c r="F301" s="6"/>
      <c r="G301" s="6"/>
      <c r="H301" s="6"/>
      <c r="I301" s="6"/>
      <c r="J301" s="6"/>
    </row>
    <row r="302" spans="4:10">
      <c r="D302" s="6"/>
      <c r="E302" s="6"/>
      <c r="F302" s="6"/>
      <c r="G302" s="6"/>
      <c r="H302" s="6"/>
      <c r="I302" s="6"/>
      <c r="J302" s="6"/>
    </row>
    <row r="303" spans="4:10">
      <c r="D303" s="6"/>
      <c r="E303" s="6"/>
      <c r="F303" s="6"/>
      <c r="G303" s="6"/>
      <c r="H303" s="6"/>
      <c r="I303" s="6"/>
      <c r="J303" s="6"/>
    </row>
    <row r="304" spans="4:10">
      <c r="D304" s="6"/>
      <c r="E304" s="6"/>
      <c r="F304" s="6"/>
      <c r="G304" s="6"/>
      <c r="H304" s="6"/>
      <c r="I304" s="6"/>
      <c r="J304" s="6"/>
    </row>
    <row r="305" spans="4:10">
      <c r="D305" s="6"/>
      <c r="E305" s="6"/>
      <c r="F305" s="6"/>
      <c r="G305" s="6"/>
      <c r="H305" s="6"/>
      <c r="I305" s="6"/>
      <c r="J305" s="6"/>
    </row>
    <row r="306" spans="4:10">
      <c r="D306" s="6"/>
      <c r="E306" s="6"/>
      <c r="F306" s="6"/>
      <c r="G306" s="6"/>
      <c r="H306" s="6"/>
      <c r="I306" s="6"/>
      <c r="J306" s="6"/>
    </row>
    <row r="307" spans="4:10">
      <c r="D307" s="6"/>
      <c r="E307" s="6"/>
      <c r="F307" s="6"/>
      <c r="G307" s="6"/>
      <c r="H307" s="6"/>
      <c r="I307" s="6"/>
      <c r="J307" s="6"/>
    </row>
    <row r="308" spans="4:10">
      <c r="D308" s="6"/>
      <c r="E308" s="6"/>
      <c r="F308" s="6"/>
      <c r="G308" s="6"/>
      <c r="H308" s="6"/>
      <c r="I308" s="6"/>
      <c r="J308" s="6"/>
    </row>
    <row r="309" spans="4:10">
      <c r="D309" s="6"/>
      <c r="E309" s="6"/>
      <c r="F309" s="6"/>
      <c r="G309" s="6"/>
      <c r="H309" s="6"/>
      <c r="I309" s="6"/>
      <c r="J309" s="6"/>
    </row>
    <row r="310" spans="4:10">
      <c r="D310" s="6"/>
      <c r="E310" s="6"/>
      <c r="F310" s="6"/>
      <c r="G310" s="6"/>
      <c r="H310" s="6"/>
      <c r="I310" s="6"/>
      <c r="J310" s="6"/>
    </row>
    <row r="311" spans="4:10">
      <c r="D311" s="6"/>
      <c r="E311" s="6"/>
      <c r="F311" s="6"/>
      <c r="G311" s="6"/>
      <c r="H311" s="6"/>
      <c r="I311" s="6"/>
      <c r="J311" s="6"/>
    </row>
    <row r="312" spans="4:10">
      <c r="D312" s="6"/>
      <c r="E312" s="6"/>
      <c r="F312" s="6"/>
      <c r="G312" s="6"/>
      <c r="H312" s="6"/>
      <c r="I312" s="6"/>
      <c r="J312" s="6"/>
    </row>
    <row r="313" spans="4:10">
      <c r="D313" s="6"/>
      <c r="E313" s="6"/>
      <c r="F313" s="6"/>
      <c r="G313" s="6"/>
      <c r="H313" s="6"/>
      <c r="I313" s="6"/>
      <c r="J313" s="6"/>
    </row>
    <row r="314" spans="4:10">
      <c r="D314" s="6"/>
      <c r="E314" s="6"/>
      <c r="F314" s="6"/>
      <c r="G314" s="6"/>
      <c r="H314" s="6"/>
      <c r="I314" s="6"/>
      <c r="J314" s="6"/>
    </row>
    <row r="315" spans="4:10">
      <c r="D315" s="6"/>
      <c r="E315" s="6"/>
      <c r="F315" s="6"/>
      <c r="G315" s="6"/>
      <c r="H315" s="6"/>
      <c r="I315" s="6"/>
      <c r="J315" s="6"/>
    </row>
    <row r="316" spans="4:10">
      <c r="D316" s="6"/>
      <c r="E316" s="6"/>
      <c r="F316" s="6"/>
      <c r="G316" s="6"/>
      <c r="H316" s="6"/>
      <c r="I316" s="6"/>
      <c r="J316" s="6"/>
    </row>
    <row r="317" spans="4:10">
      <c r="D317" s="6"/>
      <c r="E317" s="6"/>
      <c r="F317" s="6"/>
      <c r="G317" s="6"/>
      <c r="H317" s="6"/>
      <c r="I317" s="6"/>
      <c r="J317" s="6"/>
    </row>
    <row r="318" spans="4:10">
      <c r="D318" s="6"/>
      <c r="E318" s="6"/>
      <c r="F318" s="6"/>
      <c r="G318" s="6"/>
      <c r="H318" s="6"/>
      <c r="I318" s="6"/>
      <c r="J318" s="6"/>
    </row>
    <row r="319" spans="4:10">
      <c r="D319" s="6"/>
      <c r="E319" s="6"/>
      <c r="F319" s="6"/>
      <c r="G319" s="6"/>
      <c r="H319" s="6"/>
      <c r="I319" s="6"/>
      <c r="J319" s="6"/>
    </row>
    <row r="320" spans="4:10">
      <c r="D320" s="6"/>
      <c r="E320" s="6"/>
      <c r="F320" s="6"/>
      <c r="G320" s="6"/>
      <c r="H320" s="6"/>
      <c r="I320" s="6"/>
      <c r="J320" s="6"/>
    </row>
    <row r="321" spans="4:10">
      <c r="D321" s="6"/>
      <c r="E321" s="6"/>
      <c r="F321" s="6"/>
      <c r="G321" s="6"/>
      <c r="H321" s="6"/>
      <c r="I321" s="6"/>
      <c r="J321" s="6"/>
    </row>
    <row r="322" spans="4:10">
      <c r="D322" s="6"/>
      <c r="E322" s="6"/>
      <c r="F322" s="6"/>
      <c r="G322" s="6"/>
      <c r="H322" s="6"/>
      <c r="I322" s="6"/>
      <c r="J322" s="6"/>
    </row>
    <row r="323" spans="4:10">
      <c r="D323" s="6"/>
      <c r="E323" s="6"/>
      <c r="F323" s="6"/>
      <c r="G323" s="6"/>
      <c r="H323" s="6"/>
      <c r="I323" s="6"/>
      <c r="J323" s="6"/>
    </row>
    <row r="324" spans="4:10">
      <c r="D324" s="6"/>
      <c r="E324" s="6"/>
      <c r="F324" s="6"/>
      <c r="G324" s="6"/>
      <c r="H324" s="6"/>
      <c r="I324" s="6"/>
      <c r="J324" s="6"/>
    </row>
    <row r="325" spans="4:10">
      <c r="D325" s="6"/>
      <c r="E325" s="6"/>
      <c r="F325" s="6"/>
      <c r="G325" s="6"/>
      <c r="H325" s="6"/>
      <c r="I325" s="6"/>
      <c r="J325" s="6"/>
    </row>
    <row r="326" spans="4:10">
      <c r="D326" s="6"/>
      <c r="E326" s="6"/>
      <c r="F326" s="6"/>
      <c r="G326" s="6"/>
      <c r="H326" s="6"/>
      <c r="I326" s="6"/>
      <c r="J326" s="6"/>
    </row>
    <row r="327" spans="4:10">
      <c r="D327" s="6"/>
      <c r="E327" s="6"/>
      <c r="F327" s="6"/>
      <c r="G327" s="6"/>
      <c r="H327" s="6"/>
      <c r="I327" s="6"/>
      <c r="J327" s="6"/>
    </row>
    <row r="328" spans="4:10">
      <c r="D328" s="6"/>
      <c r="E328" s="6"/>
      <c r="F328" s="6"/>
      <c r="G328" s="6"/>
      <c r="H328" s="6"/>
      <c r="I328" s="6"/>
      <c r="J328" s="6"/>
    </row>
    <row r="329" spans="4:10">
      <c r="D329" s="6"/>
      <c r="E329" s="6"/>
      <c r="F329" s="6"/>
      <c r="G329" s="6"/>
      <c r="H329" s="6"/>
      <c r="I329" s="6"/>
      <c r="J329" s="6"/>
    </row>
    <row r="330" spans="4:10">
      <c r="D330" s="6"/>
      <c r="E330" s="6"/>
      <c r="F330" s="6"/>
      <c r="G330" s="6"/>
      <c r="H330" s="6"/>
      <c r="I330" s="6"/>
      <c r="J330" s="6"/>
    </row>
    <row r="331" spans="4:10">
      <c r="D331" s="6"/>
      <c r="E331" s="6"/>
      <c r="F331" s="6"/>
      <c r="G331" s="6"/>
      <c r="H331" s="6"/>
      <c r="I331" s="6"/>
      <c r="J331" s="6"/>
    </row>
    <row r="332" spans="4:10">
      <c r="D332" s="6"/>
      <c r="E332" s="6"/>
      <c r="F332" s="6"/>
      <c r="G332" s="6"/>
      <c r="H332" s="6"/>
      <c r="I332" s="6"/>
      <c r="J332" s="6"/>
    </row>
    <row r="333" spans="4:10">
      <c r="D333" s="6"/>
      <c r="E333" s="6"/>
      <c r="F333" s="6"/>
      <c r="G333" s="6"/>
      <c r="H333" s="6"/>
      <c r="I333" s="6"/>
      <c r="J333" s="6"/>
    </row>
    <row r="334" spans="4:10">
      <c r="D334" s="6"/>
      <c r="E334" s="6"/>
      <c r="F334" s="6"/>
      <c r="G334" s="6"/>
      <c r="H334" s="6"/>
      <c r="I334" s="6"/>
      <c r="J334" s="6"/>
    </row>
    <row r="335" spans="4:10">
      <c r="D335" s="6"/>
      <c r="E335" s="6"/>
      <c r="F335" s="6"/>
      <c r="G335" s="6"/>
      <c r="H335" s="6"/>
      <c r="I335" s="6"/>
      <c r="J335" s="6"/>
    </row>
    <row r="336" spans="4:10">
      <c r="D336" s="6"/>
      <c r="E336" s="6"/>
      <c r="F336" s="6"/>
      <c r="G336" s="6"/>
      <c r="H336" s="6"/>
      <c r="I336" s="6"/>
      <c r="J336" s="6"/>
    </row>
    <row r="337" spans="4:10">
      <c r="D337" s="6"/>
      <c r="E337" s="6"/>
      <c r="F337" s="6"/>
      <c r="G337" s="6"/>
      <c r="H337" s="6"/>
      <c r="I337" s="6"/>
      <c r="J337" s="6"/>
    </row>
    <row r="338" spans="4:10">
      <c r="D338" s="6"/>
      <c r="E338" s="6"/>
      <c r="F338" s="6"/>
      <c r="G338" s="6"/>
      <c r="H338" s="6"/>
      <c r="I338" s="6"/>
      <c r="J338" s="6"/>
    </row>
    <row r="339" spans="4:10">
      <c r="D339" s="6"/>
      <c r="E339" s="6"/>
      <c r="F339" s="6"/>
      <c r="G339" s="6"/>
      <c r="H339" s="6"/>
      <c r="I339" s="6"/>
      <c r="J339" s="6"/>
    </row>
    <row r="340" spans="4:10">
      <c r="D340" s="6"/>
      <c r="E340" s="6"/>
      <c r="F340" s="6"/>
      <c r="G340" s="6"/>
      <c r="H340" s="6"/>
      <c r="I340" s="6"/>
      <c r="J340" s="6"/>
    </row>
    <row r="341" spans="4:10">
      <c r="D341" s="6"/>
      <c r="E341" s="6"/>
      <c r="F341" s="6"/>
      <c r="G341" s="6"/>
      <c r="H341" s="6"/>
      <c r="I341" s="6"/>
      <c r="J341" s="6"/>
    </row>
    <row r="342" spans="4:10">
      <c r="D342" s="6"/>
      <c r="E342" s="6"/>
      <c r="F342" s="6"/>
      <c r="G342" s="6"/>
      <c r="H342" s="6"/>
      <c r="I342" s="6"/>
      <c r="J342" s="6"/>
    </row>
    <row r="343" spans="4:10">
      <c r="D343" s="6"/>
      <c r="E343" s="6"/>
      <c r="F343" s="6"/>
      <c r="G343" s="6"/>
      <c r="H343" s="6"/>
      <c r="I343" s="6"/>
      <c r="J343" s="6"/>
    </row>
    <row r="344" spans="4:10">
      <c r="D344" s="6"/>
      <c r="E344" s="6"/>
      <c r="F344" s="6"/>
      <c r="G344" s="6"/>
      <c r="H344" s="6"/>
      <c r="I344" s="6"/>
      <c r="J344" s="6"/>
    </row>
    <row r="345" spans="4:10">
      <c r="D345" s="6"/>
      <c r="E345" s="6"/>
      <c r="F345" s="6"/>
      <c r="G345" s="6"/>
      <c r="H345" s="6"/>
      <c r="I345" s="6"/>
      <c r="J345" s="6"/>
    </row>
    <row r="346" spans="4:10">
      <c r="D346" s="6"/>
      <c r="E346" s="6"/>
      <c r="F346" s="6"/>
      <c r="G346" s="6"/>
      <c r="H346" s="6"/>
      <c r="I346" s="6"/>
      <c r="J346" s="6"/>
    </row>
    <row r="347" spans="4:10">
      <c r="D347" s="6"/>
      <c r="E347" s="6"/>
      <c r="F347" s="6"/>
      <c r="G347" s="6"/>
      <c r="H347" s="6"/>
      <c r="I347" s="6"/>
      <c r="J347" s="6"/>
    </row>
    <row r="348" spans="4:10">
      <c r="D348" s="6"/>
      <c r="E348" s="6"/>
      <c r="F348" s="6"/>
      <c r="G348" s="6"/>
      <c r="H348" s="6"/>
      <c r="I348" s="6"/>
      <c r="J348" s="6"/>
    </row>
    <row r="349" spans="4:10">
      <c r="D349" s="6"/>
      <c r="E349" s="6"/>
      <c r="F349" s="6"/>
      <c r="G349" s="6"/>
      <c r="H349" s="6"/>
      <c r="I349" s="6"/>
      <c r="J349" s="6"/>
    </row>
    <row r="350" spans="4:10">
      <c r="D350" s="6"/>
      <c r="E350" s="6"/>
      <c r="F350" s="6"/>
      <c r="G350" s="6"/>
      <c r="H350" s="6"/>
      <c r="I350" s="6"/>
      <c r="J350" s="6"/>
    </row>
    <row r="351" spans="4:10">
      <c r="D351" s="6"/>
      <c r="E351" s="6"/>
      <c r="F351" s="6"/>
      <c r="G351" s="6"/>
      <c r="H351" s="6"/>
      <c r="I351" s="6"/>
      <c r="J351" s="6"/>
    </row>
    <row r="352" spans="4:10">
      <c r="D352" s="6"/>
      <c r="E352" s="6"/>
      <c r="F352" s="6"/>
      <c r="G352" s="6"/>
      <c r="H352" s="6"/>
      <c r="I352" s="6"/>
      <c r="J352" s="6"/>
    </row>
    <row r="353" spans="4:10">
      <c r="D353" s="6"/>
      <c r="E353" s="6"/>
      <c r="F353" s="6"/>
      <c r="G353" s="6"/>
      <c r="H353" s="6"/>
      <c r="I353" s="6"/>
      <c r="J353" s="6"/>
    </row>
    <row r="354" spans="4:10">
      <c r="D354" s="6"/>
      <c r="E354" s="6"/>
      <c r="F354" s="6"/>
      <c r="G354" s="6"/>
      <c r="H354" s="6"/>
      <c r="I354" s="6"/>
      <c r="J354" s="6"/>
    </row>
    <row r="355" spans="4:10">
      <c r="D355" s="6"/>
      <c r="E355" s="6"/>
      <c r="F355" s="6"/>
      <c r="G355" s="6"/>
      <c r="H355" s="6"/>
      <c r="I355" s="6"/>
      <c r="J355" s="6"/>
    </row>
    <row r="356" spans="4:10">
      <c r="D356" s="6"/>
      <c r="E356" s="6"/>
      <c r="F356" s="6"/>
      <c r="G356" s="6"/>
      <c r="H356" s="6"/>
      <c r="I356" s="6"/>
      <c r="J356" s="6"/>
    </row>
    <row r="357" spans="4:10">
      <c r="D357" s="6"/>
      <c r="E357" s="6"/>
      <c r="F357" s="6"/>
      <c r="G357" s="6"/>
      <c r="H357" s="6"/>
      <c r="I357" s="6"/>
      <c r="J357" s="6"/>
    </row>
    <row r="358" spans="4:10">
      <c r="D358" s="6"/>
      <c r="E358" s="6"/>
      <c r="F358" s="6"/>
      <c r="G358" s="6"/>
      <c r="H358" s="6"/>
      <c r="I358" s="6"/>
      <c r="J358" s="6"/>
    </row>
    <row r="359" spans="4:10">
      <c r="D359" s="6"/>
      <c r="E359" s="6"/>
      <c r="F359" s="6"/>
      <c r="G359" s="6"/>
      <c r="H359" s="6"/>
      <c r="I359" s="6"/>
      <c r="J359" s="6"/>
    </row>
    <row r="360" spans="4:10">
      <c r="D360" s="6"/>
      <c r="E360" s="6"/>
      <c r="F360" s="6"/>
      <c r="G360" s="6"/>
      <c r="H360" s="6"/>
      <c r="I360" s="6"/>
      <c r="J360" s="6"/>
    </row>
    <row r="361" spans="4:10">
      <c r="D361" s="6"/>
      <c r="E361" s="6"/>
      <c r="F361" s="6"/>
      <c r="G361" s="6"/>
      <c r="H361" s="6"/>
      <c r="I361" s="6"/>
      <c r="J361" s="6"/>
    </row>
    <row r="362" spans="4:10">
      <c r="D362" s="6"/>
      <c r="E362" s="6"/>
      <c r="F362" s="6"/>
      <c r="G362" s="6"/>
      <c r="H362" s="6"/>
      <c r="I362" s="6"/>
      <c r="J362" s="6"/>
    </row>
    <row r="363" spans="4:10">
      <c r="D363" s="6"/>
      <c r="E363" s="6"/>
      <c r="F363" s="6"/>
      <c r="G363" s="6"/>
      <c r="H363" s="6"/>
      <c r="I363" s="6"/>
      <c r="J363" s="6"/>
    </row>
    <row r="364" spans="4:10">
      <c r="D364" s="6"/>
      <c r="E364" s="6"/>
      <c r="F364" s="6"/>
      <c r="G364" s="6"/>
      <c r="H364" s="6"/>
      <c r="I364" s="6"/>
      <c r="J364" s="6"/>
    </row>
    <row r="365" spans="4:10">
      <c r="D365" s="6"/>
      <c r="E365" s="6"/>
      <c r="F365" s="6"/>
      <c r="G365" s="6"/>
      <c r="H365" s="6"/>
      <c r="I365" s="6"/>
      <c r="J365" s="6"/>
    </row>
    <row r="366" spans="4:10">
      <c r="D366" s="6"/>
      <c r="E366" s="6"/>
      <c r="F366" s="6"/>
      <c r="G366" s="6"/>
      <c r="H366" s="6"/>
      <c r="I366" s="6"/>
      <c r="J366" s="6"/>
    </row>
    <row r="367" spans="4:10">
      <c r="D367" s="6"/>
      <c r="E367" s="6"/>
      <c r="F367" s="6"/>
      <c r="G367" s="6"/>
      <c r="H367" s="6"/>
      <c r="I367" s="6"/>
      <c r="J367" s="6"/>
    </row>
    <row r="368" spans="4:10">
      <c r="D368" s="6"/>
      <c r="E368" s="6"/>
      <c r="F368" s="6"/>
      <c r="G368" s="6"/>
      <c r="H368" s="6"/>
      <c r="I368" s="6"/>
      <c r="J368" s="6"/>
    </row>
    <row r="369" spans="4:10">
      <c r="D369" s="6"/>
      <c r="E369" s="6"/>
      <c r="F369" s="6"/>
      <c r="G369" s="6"/>
      <c r="H369" s="6"/>
      <c r="I369" s="6"/>
      <c r="J369" s="6"/>
    </row>
    <row r="370" spans="4:10">
      <c r="D370" s="6"/>
      <c r="E370" s="6"/>
      <c r="F370" s="6"/>
      <c r="G370" s="6"/>
      <c r="H370" s="6"/>
      <c r="I370" s="6"/>
      <c r="J370" s="6"/>
    </row>
    <row r="371" spans="4:10">
      <c r="D371" s="6"/>
      <c r="E371" s="6"/>
      <c r="F371" s="6"/>
      <c r="G371" s="6"/>
      <c r="H371" s="6"/>
      <c r="I371" s="6"/>
      <c r="J371" s="6"/>
    </row>
    <row r="372" spans="4:10">
      <c r="D372" s="6"/>
      <c r="E372" s="6"/>
      <c r="F372" s="6"/>
      <c r="G372" s="6"/>
      <c r="H372" s="6"/>
      <c r="I372" s="6"/>
      <c r="J372" s="6"/>
    </row>
    <row r="373" spans="4:10">
      <c r="D373" s="6"/>
      <c r="E373" s="6"/>
      <c r="F373" s="6"/>
      <c r="G373" s="6"/>
      <c r="H373" s="6"/>
      <c r="I373" s="6"/>
      <c r="J373" s="6"/>
    </row>
    <row r="374" spans="4:10">
      <c r="D374" s="6"/>
      <c r="E374" s="6"/>
      <c r="F374" s="6"/>
      <c r="G374" s="6"/>
      <c r="H374" s="6"/>
      <c r="I374" s="6"/>
      <c r="J374" s="6"/>
    </row>
    <row r="375" spans="4:10">
      <c r="D375" s="6"/>
      <c r="E375" s="6"/>
      <c r="F375" s="6"/>
      <c r="G375" s="6"/>
      <c r="H375" s="6"/>
      <c r="I375" s="6"/>
      <c r="J375" s="6"/>
    </row>
    <row r="376" spans="4:10">
      <c r="D376" s="6"/>
      <c r="E376" s="6"/>
      <c r="F376" s="6"/>
      <c r="G376" s="6"/>
      <c r="H376" s="6"/>
      <c r="I376" s="6"/>
      <c r="J376" s="6"/>
    </row>
    <row r="377" spans="4:10">
      <c r="D377" s="6"/>
      <c r="E377" s="6"/>
      <c r="F377" s="6"/>
      <c r="G377" s="6"/>
      <c r="H377" s="6"/>
      <c r="I377" s="6"/>
      <c r="J377" s="6"/>
    </row>
    <row r="378" spans="4:10">
      <c r="D378" s="6"/>
      <c r="E378" s="6"/>
      <c r="F378" s="6"/>
      <c r="G378" s="6"/>
      <c r="H378" s="6"/>
      <c r="I378" s="6"/>
      <c r="J378" s="6"/>
    </row>
    <row r="379" spans="4:10">
      <c r="D379" s="6"/>
      <c r="E379" s="6"/>
      <c r="F379" s="6"/>
      <c r="G379" s="6"/>
      <c r="H379" s="6"/>
      <c r="I379" s="6"/>
      <c r="J379" s="6"/>
    </row>
    <row r="380" spans="4:10">
      <c r="D380" s="6"/>
      <c r="E380" s="6"/>
      <c r="F380" s="6"/>
      <c r="G380" s="6"/>
      <c r="H380" s="6"/>
      <c r="I380" s="6"/>
      <c r="J380" s="6"/>
    </row>
    <row r="381" spans="4:10">
      <c r="D381" s="6"/>
      <c r="E381" s="6"/>
      <c r="F381" s="6"/>
      <c r="G381" s="6"/>
      <c r="H381" s="6"/>
      <c r="I381" s="6"/>
      <c r="J381" s="6"/>
    </row>
    <row r="382" spans="4:10">
      <c r="D382" s="6"/>
      <c r="E382" s="6"/>
      <c r="F382" s="6"/>
      <c r="G382" s="6"/>
      <c r="H382" s="6"/>
      <c r="I382" s="6"/>
      <c r="J382" s="6"/>
    </row>
    <row r="383" spans="4:10">
      <c r="D383" s="6"/>
      <c r="E383" s="6"/>
      <c r="F383" s="6"/>
      <c r="G383" s="6"/>
      <c r="H383" s="6"/>
      <c r="I383" s="6"/>
      <c r="J383" s="6"/>
    </row>
    <row r="384" spans="4:10">
      <c r="D384" s="6"/>
      <c r="E384" s="6"/>
      <c r="F384" s="6"/>
      <c r="G384" s="6"/>
      <c r="H384" s="6"/>
      <c r="I384" s="6"/>
      <c r="J384" s="6"/>
    </row>
    <row r="385" spans="4:10">
      <c r="D385" s="6"/>
      <c r="E385" s="6"/>
      <c r="F385" s="6"/>
      <c r="G385" s="6"/>
      <c r="H385" s="6"/>
      <c r="I385" s="6"/>
      <c r="J385" s="6"/>
    </row>
    <row r="386" spans="4:10">
      <c r="D386" s="6"/>
      <c r="E386" s="6"/>
      <c r="F386" s="6"/>
      <c r="G386" s="6"/>
      <c r="H386" s="6"/>
      <c r="I386" s="6"/>
      <c r="J386" s="6"/>
    </row>
    <row r="387" spans="4:10">
      <c r="D387" s="6"/>
      <c r="E387" s="6"/>
      <c r="F387" s="6"/>
      <c r="G387" s="6"/>
      <c r="H387" s="6"/>
      <c r="I387" s="6"/>
      <c r="J387" s="6"/>
    </row>
    <row r="388" spans="4:10">
      <c r="D388" s="6"/>
      <c r="E388" s="6"/>
      <c r="F388" s="6"/>
      <c r="G388" s="6"/>
      <c r="H388" s="6"/>
      <c r="I388" s="6"/>
      <c r="J388" s="6"/>
    </row>
    <row r="389" spans="4:10">
      <c r="D389" s="6"/>
      <c r="E389" s="6"/>
      <c r="F389" s="6"/>
      <c r="G389" s="6"/>
      <c r="H389" s="6"/>
      <c r="I389" s="6"/>
      <c r="J389" s="6"/>
    </row>
    <row r="390" spans="4:10">
      <c r="D390" s="6"/>
      <c r="E390" s="6"/>
      <c r="F390" s="6"/>
      <c r="G390" s="6"/>
      <c r="H390" s="6"/>
      <c r="I390" s="6"/>
      <c r="J390" s="6"/>
    </row>
    <row r="391" spans="4:10">
      <c r="D391" s="6"/>
      <c r="E391" s="6"/>
      <c r="F391" s="6"/>
      <c r="G391" s="6"/>
      <c r="H391" s="6"/>
      <c r="I391" s="6"/>
      <c r="J391" s="6"/>
    </row>
    <row r="392" spans="4:10">
      <c r="D392" s="6"/>
      <c r="E392" s="6"/>
      <c r="F392" s="6"/>
      <c r="G392" s="6"/>
      <c r="H392" s="6"/>
      <c r="I392" s="6"/>
      <c r="J392" s="6"/>
    </row>
    <row r="393" spans="4:10">
      <c r="D393" s="6"/>
      <c r="E393" s="6"/>
      <c r="F393" s="6"/>
      <c r="G393" s="6"/>
      <c r="H393" s="6"/>
      <c r="I393" s="6"/>
      <c r="J393" s="6"/>
    </row>
    <row r="394" spans="4:10">
      <c r="D394" s="6"/>
      <c r="E394" s="6"/>
      <c r="F394" s="6"/>
      <c r="G394" s="6"/>
      <c r="H394" s="6"/>
      <c r="I394" s="6"/>
      <c r="J394" s="6"/>
    </row>
    <row r="395" spans="4:10">
      <c r="D395" s="6"/>
      <c r="E395" s="6"/>
      <c r="F395" s="6"/>
      <c r="G395" s="6"/>
      <c r="H395" s="6"/>
      <c r="I395" s="6"/>
      <c r="J395" s="6"/>
    </row>
    <row r="396" spans="4:10">
      <c r="D396" s="6"/>
      <c r="E396" s="6"/>
      <c r="F396" s="6"/>
      <c r="G396" s="6"/>
      <c r="H396" s="6"/>
      <c r="I396" s="6"/>
      <c r="J396" s="6"/>
    </row>
    <row r="397" spans="4:10">
      <c r="D397" s="6"/>
      <c r="E397" s="6"/>
      <c r="F397" s="6"/>
      <c r="G397" s="6"/>
      <c r="H397" s="6"/>
      <c r="I397" s="6"/>
      <c r="J397" s="6"/>
    </row>
    <row r="398" spans="4:10">
      <c r="D398" s="6"/>
      <c r="E398" s="6"/>
      <c r="F398" s="6"/>
      <c r="G398" s="6"/>
      <c r="H398" s="6"/>
      <c r="I398" s="6"/>
      <c r="J398" s="6"/>
    </row>
    <row r="399" spans="4:10">
      <c r="D399" s="6"/>
      <c r="E399" s="6"/>
      <c r="F399" s="6"/>
      <c r="G399" s="6"/>
      <c r="H399" s="6"/>
      <c r="I399" s="6"/>
      <c r="J399" s="6"/>
    </row>
    <row r="400" spans="4:10">
      <c r="D400" s="6"/>
      <c r="E400" s="6"/>
      <c r="F400" s="6"/>
      <c r="G400" s="6"/>
      <c r="H400" s="6"/>
      <c r="I400" s="6"/>
      <c r="J400" s="6"/>
    </row>
    <row r="401" spans="4:10">
      <c r="D401" s="6"/>
      <c r="E401" s="6"/>
      <c r="F401" s="6"/>
      <c r="G401" s="6"/>
      <c r="H401" s="6"/>
      <c r="I401" s="6"/>
      <c r="J401" s="6"/>
    </row>
    <row r="402" spans="4:10">
      <c r="D402" s="6"/>
      <c r="E402" s="6"/>
      <c r="F402" s="6"/>
      <c r="G402" s="6"/>
      <c r="H402" s="6"/>
      <c r="I402" s="6"/>
      <c r="J402" s="6"/>
    </row>
    <row r="403" spans="4:10">
      <c r="D403" s="6"/>
      <c r="E403" s="6"/>
      <c r="F403" s="6"/>
      <c r="G403" s="6"/>
      <c r="H403" s="6"/>
      <c r="I403" s="6"/>
      <c r="J403" s="6"/>
    </row>
    <row r="404" spans="4:10">
      <c r="D404" s="6"/>
      <c r="E404" s="6"/>
      <c r="F404" s="6"/>
      <c r="G404" s="6"/>
      <c r="H404" s="6"/>
      <c r="I404" s="6"/>
      <c r="J404" s="6"/>
    </row>
    <row r="405" spans="4:10">
      <c r="D405" s="6"/>
      <c r="E405" s="6"/>
      <c r="F405" s="6"/>
      <c r="G405" s="6"/>
      <c r="H405" s="6"/>
      <c r="I405" s="6"/>
      <c r="J405" s="6"/>
    </row>
    <row r="406" spans="4:10">
      <c r="D406" s="6"/>
      <c r="E406" s="6"/>
      <c r="F406" s="6"/>
      <c r="G406" s="6"/>
      <c r="H406" s="6"/>
      <c r="I406" s="6"/>
      <c r="J406" s="6"/>
    </row>
    <row r="407" spans="4:10">
      <c r="D407" s="6"/>
      <c r="E407" s="6"/>
      <c r="F407" s="6"/>
      <c r="G407" s="6"/>
      <c r="H407" s="6"/>
      <c r="I407" s="6"/>
      <c r="J407" s="6"/>
    </row>
    <row r="408" spans="4:10">
      <c r="D408" s="6"/>
      <c r="E408" s="6"/>
      <c r="F408" s="6"/>
      <c r="G408" s="6"/>
      <c r="H408" s="6"/>
      <c r="I408" s="6"/>
      <c r="J408" s="6"/>
    </row>
    <row r="409" spans="4:10">
      <c r="D409" s="6"/>
      <c r="E409" s="6"/>
      <c r="F409" s="6"/>
      <c r="G409" s="6"/>
      <c r="H409" s="6"/>
      <c r="I409" s="6"/>
      <c r="J409" s="6"/>
    </row>
    <row r="410" spans="4:10">
      <c r="D410" s="6"/>
      <c r="E410" s="6"/>
      <c r="F410" s="6"/>
      <c r="G410" s="6"/>
      <c r="H410" s="6"/>
      <c r="I410" s="6"/>
      <c r="J410" s="6"/>
    </row>
    <row r="411" spans="4:10">
      <c r="D411" s="6"/>
      <c r="E411" s="6"/>
      <c r="F411" s="6"/>
      <c r="G411" s="6"/>
      <c r="H411" s="6"/>
      <c r="I411" s="6"/>
      <c r="J411" s="6"/>
    </row>
    <row r="412" spans="4:10">
      <c r="D412" s="6"/>
      <c r="E412" s="6"/>
      <c r="F412" s="6"/>
      <c r="G412" s="6"/>
      <c r="H412" s="6"/>
      <c r="I412" s="6"/>
      <c r="J412" s="6"/>
    </row>
    <row r="413" spans="4:10">
      <c r="D413" s="6"/>
      <c r="E413" s="6"/>
      <c r="F413" s="6"/>
      <c r="G413" s="6"/>
      <c r="H413" s="6"/>
      <c r="I413" s="6"/>
      <c r="J413" s="6"/>
    </row>
    <row r="414" spans="4:10">
      <c r="D414" s="6"/>
      <c r="E414" s="6"/>
      <c r="F414" s="6"/>
      <c r="G414" s="6"/>
      <c r="H414" s="6"/>
      <c r="I414" s="6"/>
      <c r="J414" s="6"/>
    </row>
    <row r="415" spans="4:10">
      <c r="D415" s="6"/>
      <c r="E415" s="6"/>
      <c r="F415" s="6"/>
      <c r="G415" s="6"/>
      <c r="H415" s="6"/>
      <c r="I415" s="6"/>
      <c r="J415" s="6"/>
    </row>
    <row r="416" spans="4:10">
      <c r="D416" s="6"/>
      <c r="E416" s="6"/>
      <c r="F416" s="6"/>
      <c r="G416" s="6"/>
      <c r="H416" s="6"/>
      <c r="I416" s="6"/>
      <c r="J416" s="6"/>
    </row>
    <row r="417" spans="4:10">
      <c r="D417" s="6"/>
      <c r="E417" s="6"/>
      <c r="F417" s="6"/>
      <c r="G417" s="6"/>
      <c r="H417" s="6"/>
      <c r="I417" s="6"/>
      <c r="J417" s="6"/>
    </row>
    <row r="418" spans="4:10">
      <c r="D418" s="6"/>
      <c r="E418" s="6"/>
      <c r="F418" s="6"/>
      <c r="G418" s="6"/>
      <c r="H418" s="6"/>
      <c r="I418" s="6"/>
      <c r="J418" s="6"/>
    </row>
    <row r="419" spans="4:10">
      <c r="D419" s="6"/>
      <c r="E419" s="6"/>
      <c r="F419" s="6"/>
      <c r="G419" s="6"/>
      <c r="H419" s="6"/>
      <c r="I419" s="6"/>
      <c r="J419" s="6"/>
    </row>
    <row r="420" spans="4:10">
      <c r="D420" s="6"/>
      <c r="E420" s="6"/>
      <c r="F420" s="6"/>
      <c r="G420" s="6"/>
      <c r="H420" s="6"/>
      <c r="I420" s="6"/>
      <c r="J420" s="6"/>
    </row>
    <row r="421" spans="4:10">
      <c r="D421" s="6"/>
      <c r="E421" s="6"/>
      <c r="F421" s="6"/>
      <c r="G421" s="6"/>
      <c r="H421" s="6"/>
      <c r="I421" s="6"/>
      <c r="J421" s="6"/>
    </row>
    <row r="422" spans="4:10">
      <c r="D422" s="6"/>
      <c r="E422" s="6"/>
      <c r="F422" s="6"/>
      <c r="G422" s="6"/>
      <c r="H422" s="6"/>
      <c r="I422" s="6"/>
      <c r="J422" s="6"/>
    </row>
    <row r="423" spans="4:10">
      <c r="D423" s="6"/>
      <c r="E423" s="6"/>
      <c r="F423" s="6"/>
      <c r="G423" s="6"/>
      <c r="H423" s="6"/>
      <c r="I423" s="6"/>
      <c r="J423" s="6"/>
    </row>
    <row r="424" spans="4:10">
      <c r="D424" s="6"/>
      <c r="E424" s="6"/>
      <c r="F424" s="6"/>
      <c r="G424" s="6"/>
      <c r="H424" s="6"/>
      <c r="I424" s="6"/>
      <c r="J424" s="6"/>
    </row>
    <row r="425" spans="4:10">
      <c r="D425" s="6"/>
      <c r="E425" s="6"/>
      <c r="F425" s="6"/>
      <c r="G425" s="6"/>
      <c r="H425" s="6"/>
      <c r="I425" s="6"/>
      <c r="J425" s="6"/>
    </row>
    <row r="426" spans="4:10">
      <c r="D426" s="6"/>
      <c r="E426" s="6"/>
      <c r="F426" s="6"/>
      <c r="G426" s="6"/>
      <c r="H426" s="6"/>
      <c r="I426" s="6"/>
      <c r="J426" s="6"/>
    </row>
    <row r="427" spans="4:10">
      <c r="D427" s="6"/>
      <c r="E427" s="6"/>
      <c r="F427" s="6"/>
      <c r="G427" s="6"/>
      <c r="H427" s="6"/>
      <c r="I427" s="6"/>
      <c r="J427" s="6"/>
    </row>
    <row r="428" spans="4:10">
      <c r="D428" s="6"/>
      <c r="E428" s="6"/>
      <c r="F428" s="6"/>
      <c r="G428" s="6"/>
      <c r="H428" s="6"/>
      <c r="I428" s="6"/>
      <c r="J428" s="6"/>
    </row>
    <row r="429" spans="4:10">
      <c r="D429" s="6"/>
      <c r="E429" s="6"/>
      <c r="F429" s="6"/>
      <c r="G429" s="6"/>
      <c r="H429" s="6"/>
      <c r="I429" s="6"/>
      <c r="J429" s="6"/>
    </row>
    <row r="430" spans="4:10">
      <c r="D430" s="6"/>
      <c r="E430" s="6"/>
      <c r="F430" s="6"/>
      <c r="G430" s="6"/>
      <c r="H430" s="6"/>
      <c r="I430" s="6"/>
      <c r="J430" s="6"/>
    </row>
    <row r="431" spans="4:10">
      <c r="D431" s="6"/>
      <c r="E431" s="6"/>
      <c r="F431" s="6"/>
      <c r="G431" s="6"/>
      <c r="H431" s="6"/>
      <c r="I431" s="6"/>
      <c r="J431" s="6"/>
    </row>
    <row r="432" spans="4:10">
      <c r="D432" s="6"/>
      <c r="E432" s="6"/>
      <c r="F432" s="6"/>
      <c r="G432" s="6"/>
      <c r="H432" s="6"/>
      <c r="I432" s="6"/>
      <c r="J432" s="6"/>
    </row>
    <row r="433" spans="4:10">
      <c r="D433" s="6"/>
      <c r="E433" s="6"/>
      <c r="F433" s="6"/>
      <c r="G433" s="6"/>
      <c r="H433" s="6"/>
      <c r="I433" s="6"/>
      <c r="J433" s="6"/>
    </row>
    <row r="434" spans="4:10">
      <c r="D434" s="6"/>
      <c r="E434" s="6"/>
      <c r="F434" s="6"/>
      <c r="G434" s="6"/>
      <c r="H434" s="6"/>
      <c r="I434" s="6"/>
      <c r="J434" s="6"/>
    </row>
    <row r="435" spans="4:10">
      <c r="D435" s="6"/>
      <c r="E435" s="6"/>
      <c r="F435" s="6"/>
      <c r="G435" s="6"/>
      <c r="H435" s="6"/>
      <c r="I435" s="6"/>
      <c r="J435" s="6"/>
    </row>
    <row r="436" spans="4:10">
      <c r="D436" s="6"/>
      <c r="E436" s="6"/>
      <c r="F436" s="6"/>
      <c r="G436" s="6"/>
      <c r="H436" s="6"/>
      <c r="I436" s="6"/>
      <c r="J436" s="6"/>
    </row>
    <row r="437" spans="4:10">
      <c r="D437" s="6"/>
      <c r="E437" s="6"/>
      <c r="F437" s="6"/>
      <c r="G437" s="6"/>
      <c r="H437" s="6"/>
      <c r="I437" s="6"/>
      <c r="J437" s="6"/>
    </row>
    <row r="438" spans="4:10">
      <c r="D438" s="6"/>
      <c r="E438" s="6"/>
      <c r="F438" s="6"/>
      <c r="G438" s="6"/>
      <c r="H438" s="6"/>
      <c r="I438" s="6"/>
      <c r="J438" s="6"/>
    </row>
    <row r="439" spans="4:10">
      <c r="D439" s="6"/>
      <c r="E439" s="6"/>
      <c r="F439" s="6"/>
      <c r="G439" s="6"/>
      <c r="H439" s="6"/>
      <c r="I439" s="6"/>
      <c r="J439" s="6"/>
    </row>
    <row r="440" spans="4:10">
      <c r="D440" s="6"/>
      <c r="E440" s="6"/>
      <c r="F440" s="6"/>
      <c r="G440" s="6"/>
      <c r="H440" s="6"/>
      <c r="I440" s="6"/>
      <c r="J440" s="6"/>
    </row>
    <row r="441" spans="4:10">
      <c r="D441" s="6"/>
      <c r="E441" s="6"/>
      <c r="F441" s="6"/>
      <c r="G441" s="6"/>
      <c r="H441" s="6"/>
      <c r="I441" s="6"/>
      <c r="J441" s="6"/>
    </row>
    <row r="442" spans="4:10">
      <c r="D442" s="6"/>
      <c r="E442" s="6"/>
      <c r="F442" s="6"/>
      <c r="G442" s="6"/>
      <c r="H442" s="6"/>
      <c r="I442" s="6"/>
      <c r="J442" s="6"/>
    </row>
    <row r="443" spans="4:10">
      <c r="D443" s="6"/>
      <c r="E443" s="6"/>
      <c r="F443" s="6"/>
      <c r="G443" s="6"/>
      <c r="H443" s="6"/>
      <c r="I443" s="6"/>
      <c r="J443" s="6"/>
    </row>
    <row r="444" spans="4:10">
      <c r="D444" s="6"/>
      <c r="E444" s="6"/>
      <c r="F444" s="6"/>
      <c r="G444" s="6"/>
      <c r="H444" s="6"/>
      <c r="I444" s="6"/>
      <c r="J444" s="6"/>
    </row>
    <row r="445" spans="4:10">
      <c r="D445" s="6"/>
      <c r="E445" s="6"/>
      <c r="F445" s="6"/>
      <c r="G445" s="6"/>
      <c r="H445" s="6"/>
      <c r="I445" s="6"/>
      <c r="J445" s="6"/>
    </row>
    <row r="446" spans="4:10">
      <c r="D446" s="6"/>
      <c r="E446" s="6"/>
      <c r="F446" s="6"/>
      <c r="G446" s="6"/>
      <c r="H446" s="6"/>
      <c r="I446" s="6"/>
      <c r="J446" s="6"/>
    </row>
    <row r="447" spans="4:10">
      <c r="D447" s="6"/>
      <c r="E447" s="6"/>
      <c r="F447" s="6"/>
      <c r="G447" s="6"/>
      <c r="H447" s="6"/>
      <c r="I447" s="6"/>
      <c r="J447" s="6"/>
    </row>
    <row r="448" spans="4:10">
      <c r="D448" s="6"/>
      <c r="E448" s="6"/>
      <c r="F448" s="6"/>
      <c r="G448" s="6"/>
      <c r="H448" s="6"/>
      <c r="I448" s="6"/>
      <c r="J448" s="6"/>
    </row>
    <row r="449" spans="4:10">
      <c r="D449" s="6"/>
      <c r="E449" s="6"/>
      <c r="F449" s="6"/>
      <c r="G449" s="6"/>
      <c r="H449" s="6"/>
      <c r="I449" s="6"/>
      <c r="J449" s="6"/>
    </row>
    <row r="450" spans="4:10">
      <c r="D450" s="6"/>
      <c r="E450" s="6"/>
      <c r="F450" s="6"/>
      <c r="G450" s="6"/>
      <c r="H450" s="6"/>
      <c r="I450" s="6"/>
      <c r="J450" s="6"/>
    </row>
    <row r="451" spans="4:10">
      <c r="D451" s="6"/>
      <c r="E451" s="6"/>
      <c r="F451" s="6"/>
      <c r="G451" s="6"/>
      <c r="H451" s="6"/>
      <c r="I451" s="6"/>
      <c r="J451" s="6"/>
    </row>
    <row r="452" spans="4:10">
      <c r="D452" s="6"/>
      <c r="E452" s="6"/>
      <c r="F452" s="6"/>
      <c r="G452" s="6"/>
      <c r="H452" s="6"/>
      <c r="I452" s="6"/>
      <c r="J452" s="6"/>
    </row>
    <row r="453" spans="4:10">
      <c r="D453" s="6"/>
      <c r="E453" s="6"/>
      <c r="F453" s="6"/>
      <c r="G453" s="6"/>
      <c r="H453" s="6"/>
      <c r="I453" s="6"/>
      <c r="J453" s="6"/>
    </row>
    <row r="454" spans="4:10">
      <c r="D454" s="6"/>
      <c r="E454" s="6"/>
      <c r="F454" s="6"/>
      <c r="G454" s="6"/>
      <c r="H454" s="6"/>
      <c r="I454" s="6"/>
      <c r="J454" s="6"/>
    </row>
    <row r="455" spans="4:10">
      <c r="D455" s="6"/>
      <c r="E455" s="6"/>
      <c r="F455" s="6"/>
      <c r="G455" s="6"/>
      <c r="H455" s="6"/>
      <c r="I455" s="6"/>
      <c r="J455" s="6"/>
    </row>
    <row r="456" spans="4:10">
      <c r="D456" s="6"/>
      <c r="E456" s="6"/>
      <c r="F456" s="6"/>
      <c r="G456" s="6"/>
      <c r="H456" s="6"/>
      <c r="I456" s="6"/>
      <c r="J456" s="6"/>
    </row>
    <row r="457" spans="4:10">
      <c r="D457" s="6"/>
      <c r="E457" s="6"/>
      <c r="F457" s="6"/>
      <c r="G457" s="6"/>
      <c r="H457" s="6"/>
      <c r="I457" s="6"/>
      <c r="J457" s="6"/>
    </row>
    <row r="458" spans="4:10">
      <c r="D458" s="6"/>
      <c r="E458" s="6"/>
      <c r="F458" s="6"/>
      <c r="G458" s="6"/>
      <c r="H458" s="6"/>
      <c r="I458" s="6"/>
      <c r="J458" s="6"/>
    </row>
    <row r="459" spans="4:10">
      <c r="D459" s="6"/>
      <c r="E459" s="6"/>
      <c r="F459" s="6"/>
      <c r="G459" s="6"/>
      <c r="H459" s="6"/>
      <c r="I459" s="6"/>
      <c r="J459" s="6"/>
    </row>
    <row r="460" spans="4:10">
      <c r="D460" s="6"/>
      <c r="E460" s="6"/>
      <c r="F460" s="6"/>
      <c r="G460" s="6"/>
      <c r="H460" s="6"/>
      <c r="I460" s="6"/>
      <c r="J460" s="6"/>
    </row>
    <row r="461" spans="4:10">
      <c r="D461" s="6"/>
      <c r="E461" s="6"/>
      <c r="F461" s="6"/>
      <c r="G461" s="6"/>
      <c r="H461" s="6"/>
      <c r="I461" s="6"/>
      <c r="J461" s="6"/>
    </row>
    <row r="462" spans="4:10">
      <c r="D462" s="6"/>
      <c r="E462" s="6"/>
      <c r="F462" s="6"/>
      <c r="G462" s="6"/>
      <c r="H462" s="6"/>
      <c r="I462" s="6"/>
      <c r="J462" s="6"/>
    </row>
    <row r="463" spans="4:10">
      <c r="D463" s="6"/>
      <c r="E463" s="6"/>
      <c r="F463" s="6"/>
      <c r="G463" s="6"/>
      <c r="H463" s="6"/>
      <c r="I463" s="6"/>
      <c r="J463" s="6"/>
    </row>
    <row r="464" spans="4:10">
      <c r="D464" s="6"/>
      <c r="E464" s="6"/>
      <c r="F464" s="6"/>
      <c r="G464" s="6"/>
      <c r="H464" s="6"/>
      <c r="I464" s="6"/>
      <c r="J464" s="6"/>
    </row>
    <row r="465" spans="4:10">
      <c r="D465" s="6"/>
      <c r="E465" s="6"/>
      <c r="F465" s="6"/>
      <c r="G465" s="6"/>
      <c r="H465" s="6"/>
      <c r="I465" s="6"/>
      <c r="J465" s="6"/>
    </row>
    <row r="466" spans="4:10">
      <c r="D466" s="6"/>
      <c r="E466" s="6"/>
      <c r="F466" s="6"/>
      <c r="G466" s="6"/>
      <c r="H466" s="6"/>
      <c r="I466" s="6"/>
      <c r="J466" s="6"/>
    </row>
    <row r="467" spans="4:10">
      <c r="D467" s="6"/>
      <c r="E467" s="6"/>
      <c r="F467" s="6"/>
      <c r="G467" s="6"/>
      <c r="H467" s="6"/>
      <c r="I467" s="6"/>
      <c r="J467" s="6"/>
    </row>
    <row r="468" spans="4:10">
      <c r="D468" s="6"/>
      <c r="E468" s="6"/>
      <c r="F468" s="6"/>
      <c r="G468" s="6"/>
      <c r="H468" s="6"/>
      <c r="I468" s="6"/>
      <c r="J468" s="6"/>
    </row>
    <row r="469" spans="4:10">
      <c r="D469" s="6"/>
      <c r="E469" s="6"/>
      <c r="F469" s="6"/>
      <c r="G469" s="6"/>
      <c r="H469" s="6"/>
      <c r="I469" s="6"/>
      <c r="J469" s="6"/>
    </row>
    <row r="470" spans="4:10">
      <c r="D470" s="6"/>
      <c r="E470" s="6"/>
      <c r="F470" s="6"/>
      <c r="G470" s="6"/>
      <c r="H470" s="6"/>
      <c r="I470" s="6"/>
      <c r="J470" s="6"/>
    </row>
    <row r="471" spans="4:10">
      <c r="D471" s="6"/>
      <c r="E471" s="6"/>
      <c r="F471" s="6"/>
      <c r="G471" s="6"/>
      <c r="H471" s="6"/>
      <c r="I471" s="6"/>
      <c r="J471" s="6"/>
    </row>
    <row r="472" spans="4:10">
      <c r="D472" s="6"/>
      <c r="E472" s="6"/>
      <c r="F472" s="6"/>
      <c r="G472" s="6"/>
      <c r="H472" s="6"/>
      <c r="I472" s="6"/>
      <c r="J472" s="6"/>
    </row>
    <row r="473" spans="4:10">
      <c r="D473" s="6"/>
      <c r="E473" s="6"/>
      <c r="F473" s="6"/>
      <c r="G473" s="6"/>
      <c r="H473" s="6"/>
      <c r="I473" s="6"/>
      <c r="J473" s="6"/>
    </row>
    <row r="474" spans="4:10">
      <c r="D474" s="6"/>
      <c r="E474" s="6"/>
      <c r="F474" s="6"/>
      <c r="G474" s="6"/>
      <c r="H474" s="6"/>
      <c r="I474" s="6"/>
      <c r="J474" s="6"/>
    </row>
    <row r="475" spans="4:10">
      <c r="D475" s="6"/>
      <c r="E475" s="6"/>
      <c r="F475" s="6"/>
      <c r="G475" s="6"/>
      <c r="H475" s="6"/>
      <c r="I475" s="6"/>
      <c r="J475" s="6"/>
    </row>
    <row r="476" spans="4:10">
      <c r="D476" s="6"/>
      <c r="E476" s="6"/>
      <c r="F476" s="6"/>
      <c r="G476" s="6"/>
      <c r="H476" s="6"/>
      <c r="I476" s="6"/>
      <c r="J476" s="6"/>
    </row>
    <row r="477" spans="4:10">
      <c r="D477" s="6"/>
      <c r="E477" s="6"/>
      <c r="F477" s="6"/>
      <c r="G477" s="6"/>
      <c r="H477" s="6"/>
      <c r="I477" s="6"/>
      <c r="J477" s="6"/>
    </row>
    <row r="478" spans="4:10">
      <c r="D478" s="6"/>
      <c r="E478" s="6"/>
      <c r="F478" s="6"/>
      <c r="G478" s="6"/>
      <c r="H478" s="6"/>
      <c r="I478" s="6"/>
      <c r="J478" s="6"/>
    </row>
    <row r="479" spans="4:10">
      <c r="D479" s="6"/>
      <c r="E479" s="6"/>
      <c r="F479" s="6"/>
      <c r="G479" s="6"/>
      <c r="H479" s="6"/>
      <c r="I479" s="6"/>
      <c r="J479" s="6"/>
    </row>
    <row r="480" spans="4:10">
      <c r="D480" s="6"/>
      <c r="E480" s="6"/>
      <c r="F480" s="6"/>
      <c r="G480" s="6"/>
      <c r="H480" s="6"/>
      <c r="I480" s="6"/>
      <c r="J480" s="6"/>
    </row>
    <row r="481" spans="4:10">
      <c r="D481" s="6"/>
      <c r="E481" s="6"/>
      <c r="F481" s="6"/>
      <c r="G481" s="6"/>
      <c r="H481" s="6"/>
      <c r="I481" s="6"/>
      <c r="J481" s="6"/>
    </row>
    <row r="482" spans="4:10">
      <c r="D482" s="6"/>
      <c r="E482" s="6"/>
      <c r="F482" s="6"/>
      <c r="G482" s="6"/>
      <c r="H482" s="6"/>
      <c r="I482" s="6"/>
      <c r="J482" s="6"/>
    </row>
    <row r="483" spans="4:10">
      <c r="D483" s="6"/>
      <c r="E483" s="6"/>
      <c r="F483" s="6"/>
      <c r="G483" s="6"/>
      <c r="H483" s="6"/>
      <c r="I483" s="6"/>
      <c r="J483" s="6"/>
    </row>
    <row r="484" spans="4:10">
      <c r="D484" s="6"/>
      <c r="E484" s="6"/>
      <c r="F484" s="6"/>
      <c r="G484" s="6"/>
      <c r="H484" s="6"/>
      <c r="I484" s="6"/>
      <c r="J484" s="6"/>
    </row>
    <row r="485" spans="4:10">
      <c r="D485" s="6"/>
      <c r="E485" s="6"/>
      <c r="F485" s="6"/>
      <c r="G485" s="6"/>
      <c r="H485" s="6"/>
      <c r="I485" s="6"/>
      <c r="J485" s="6"/>
    </row>
    <row r="486" spans="4:10">
      <c r="D486" s="6"/>
      <c r="E486" s="6"/>
      <c r="F486" s="6"/>
      <c r="G486" s="6"/>
      <c r="H486" s="6"/>
      <c r="I486" s="6"/>
      <c r="J486" s="6"/>
    </row>
    <row r="487" spans="4:10">
      <c r="D487" s="6"/>
      <c r="E487" s="6"/>
      <c r="F487" s="6"/>
      <c r="G487" s="6"/>
      <c r="H487" s="6"/>
      <c r="I487" s="6"/>
      <c r="J487" s="6"/>
    </row>
    <row r="488" spans="4:10">
      <c r="D488" s="6"/>
      <c r="E488" s="6"/>
      <c r="F488" s="6"/>
      <c r="G488" s="6"/>
      <c r="H488" s="6"/>
      <c r="I488" s="6"/>
      <c r="J488" s="6"/>
    </row>
    <row r="489" spans="4:10">
      <c r="D489" s="6"/>
      <c r="E489" s="6"/>
      <c r="F489" s="6"/>
      <c r="G489" s="6"/>
      <c r="H489" s="6"/>
      <c r="I489" s="6"/>
      <c r="J489" s="6"/>
    </row>
    <row r="490" spans="4:10">
      <c r="D490" s="6"/>
      <c r="E490" s="6"/>
      <c r="F490" s="6"/>
      <c r="G490" s="6"/>
      <c r="H490" s="6"/>
      <c r="I490" s="6"/>
      <c r="J490" s="6"/>
    </row>
    <row r="491" spans="4:10">
      <c r="D491" s="6"/>
      <c r="E491" s="6"/>
      <c r="F491" s="6"/>
      <c r="G491" s="6"/>
      <c r="H491" s="6"/>
      <c r="I491" s="6"/>
      <c r="J491" s="6"/>
    </row>
    <row r="492" spans="4:10">
      <c r="D492" s="6"/>
      <c r="E492" s="6"/>
      <c r="F492" s="6"/>
      <c r="G492" s="6"/>
      <c r="H492" s="6"/>
      <c r="I492" s="6"/>
      <c r="J492" s="6"/>
    </row>
    <row r="493" spans="4:10">
      <c r="D493" s="6"/>
      <c r="E493" s="6"/>
      <c r="F493" s="6"/>
      <c r="G493" s="6"/>
      <c r="H493" s="6"/>
      <c r="I493" s="6"/>
      <c r="J493" s="6"/>
    </row>
    <row r="494" spans="4:10">
      <c r="D494" s="6"/>
      <c r="E494" s="6"/>
      <c r="F494" s="6"/>
      <c r="G494" s="6"/>
      <c r="H494" s="6"/>
      <c r="I494" s="6"/>
      <c r="J494" s="6"/>
    </row>
    <row r="495" spans="4:10">
      <c r="D495" s="6"/>
      <c r="E495" s="6"/>
      <c r="F495" s="6"/>
      <c r="G495" s="6"/>
      <c r="H495" s="6"/>
      <c r="I495" s="6"/>
      <c r="J495" s="6"/>
    </row>
    <row r="496" spans="4:10">
      <c r="D496" s="6"/>
      <c r="E496" s="6"/>
      <c r="F496" s="6"/>
      <c r="G496" s="6"/>
      <c r="H496" s="6"/>
      <c r="I496" s="6"/>
      <c r="J496" s="6"/>
    </row>
    <row r="497" spans="4:10">
      <c r="D497" s="6"/>
      <c r="E497" s="6"/>
      <c r="F497" s="6"/>
      <c r="G497" s="6"/>
      <c r="H497" s="6"/>
      <c r="I497" s="6"/>
      <c r="J497" s="6"/>
    </row>
    <row r="498" spans="4:10">
      <c r="D498" s="6"/>
      <c r="E498" s="6"/>
      <c r="F498" s="6"/>
      <c r="G498" s="6"/>
      <c r="H498" s="6"/>
      <c r="I498" s="6"/>
      <c r="J498" s="6"/>
    </row>
    <row r="499" spans="4:10">
      <c r="D499" s="6"/>
      <c r="E499" s="6"/>
      <c r="F499" s="6"/>
      <c r="G499" s="6"/>
      <c r="H499" s="6"/>
      <c r="I499" s="6"/>
      <c r="J499" s="6"/>
    </row>
    <row r="500" spans="4:10">
      <c r="D500" s="6"/>
      <c r="E500" s="6"/>
      <c r="F500" s="6"/>
      <c r="G500" s="6"/>
      <c r="H500" s="6"/>
      <c r="I500" s="6"/>
      <c r="J500" s="6"/>
    </row>
    <row r="501" spans="4:10">
      <c r="D501" s="6"/>
      <c r="E501" s="6"/>
      <c r="F501" s="6"/>
      <c r="G501" s="6"/>
      <c r="H501" s="6"/>
      <c r="I501" s="6"/>
      <c r="J501" s="6"/>
    </row>
    <row r="502" spans="4:10">
      <c r="D502" s="6"/>
      <c r="E502" s="6"/>
      <c r="F502" s="6"/>
      <c r="G502" s="6"/>
      <c r="H502" s="6"/>
      <c r="I502" s="6"/>
      <c r="J502" s="6"/>
    </row>
    <row r="503" spans="4:10">
      <c r="D503" s="6"/>
      <c r="E503" s="6"/>
      <c r="F503" s="6"/>
      <c r="G503" s="6"/>
      <c r="H503" s="6"/>
      <c r="I503" s="6"/>
      <c r="J503" s="6"/>
    </row>
    <row r="504" spans="4:10">
      <c r="D504" s="6"/>
      <c r="E504" s="6"/>
      <c r="F504" s="6"/>
      <c r="G504" s="6"/>
      <c r="H504" s="6"/>
      <c r="I504" s="6"/>
      <c r="J504" s="6"/>
    </row>
    <row r="505" spans="4:10">
      <c r="D505" s="6"/>
      <c r="E505" s="6"/>
      <c r="F505" s="6"/>
      <c r="G505" s="6"/>
      <c r="H505" s="6"/>
      <c r="I505" s="6"/>
      <c r="J505" s="6"/>
    </row>
    <row r="506" spans="4:10">
      <c r="D506" s="6"/>
      <c r="E506" s="6"/>
      <c r="F506" s="6"/>
      <c r="G506" s="6"/>
      <c r="H506" s="6"/>
      <c r="I506" s="6"/>
      <c r="J506" s="6"/>
    </row>
  </sheetData>
  <phoneticPr fontId="0" type="noConversion"/>
  <printOptions gridLinesSet="0"/>
  <pageMargins left="0.78740157499999996" right="0.78740157499999996" top="0.984251969" bottom="0.984251969" header="0.4921259845" footer="0.4921259845"/>
  <pageSetup orientation="portrait" horizontalDpi="4294967292" verticalDpi="4294967292"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11</vt:i4>
      </vt:variant>
    </vt:vector>
  </HeadingPairs>
  <TitlesOfParts>
    <vt:vector size="12" baseType="lpstr">
      <vt:lpstr>Si</vt:lpstr>
      <vt:lpstr>Si!COEF_RED</vt:lpstr>
      <vt:lpstr>Si!F</vt:lpstr>
      <vt:lpstr>Si!MENS</vt:lpstr>
      <vt:lpstr>Si!NBRE_ANNEES</vt:lpstr>
      <vt:lpstr>Si!PERIODES</vt:lpstr>
      <vt:lpstr>Si!PERIODES_PAR_AN</vt:lpstr>
      <vt:lpstr>Si!PRINCIPAL</vt:lpstr>
      <vt:lpstr>Si!TABLE</vt:lpstr>
      <vt:lpstr>Si!TAUX</vt:lpstr>
      <vt:lpstr>Si!TAUX_ANNUEL</vt:lpstr>
      <vt:lpstr>Si!Zone_d_impression</vt:lpstr>
    </vt:vector>
  </TitlesOfParts>
  <Company>IOS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Emprunt (terminé)</dc:title>
  <dc:subject>Fonctions logiques</dc:subject>
  <dc:creator>J.GREEN</dc:creator>
  <cp:lastModifiedBy>joel Green</cp:lastModifiedBy>
  <dcterms:created xsi:type="dcterms:W3CDTF">1998-05-27T14:10:49Z</dcterms:created>
  <dcterms:modified xsi:type="dcterms:W3CDTF">2021-03-08T10:42:29Z</dcterms:modified>
  <cp:category>Exercice stage fonctions logiques</cp:category>
</cp:coreProperties>
</file>