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360" yWindow="135" windowWidth="8790" windowHeight="4470"/>
  </bookViews>
  <sheets>
    <sheet name="FONCTBD" sheetId="1" r:id="rId1"/>
  </sheets>
  <definedNames>
    <definedName name="__123Graph_A" localSheetId="0" hidden="1">FONCTBD!$E$34:$E$58</definedName>
    <definedName name="__123Graph_B" localSheetId="0" hidden="1">FONCTBD!$I$34:$I$58</definedName>
    <definedName name="__123Graph_X" localSheetId="0" hidden="1">FONCTBD!$B$34:$B$58</definedName>
    <definedName name="_Fill" localSheetId="0" hidden="1">FONCTBD!$G$2:$G$65</definedName>
    <definedName name="_Key1" localSheetId="0" hidden="1">FONCTBD!$G$2</definedName>
    <definedName name="_Key2" localSheetId="0" hidden="1">FONCTBD!$A$2</definedName>
    <definedName name="_Order1" localSheetId="0" hidden="1">0</definedName>
    <definedName name="_Order2" localSheetId="0" hidden="1">0</definedName>
    <definedName name="_Sort" localSheetId="0" hidden="1">FONCTBD!$A$2:$G$65</definedName>
    <definedName name="_Table2_In1" localSheetId="0" hidden="1">FONCTBD!$A$67</definedName>
    <definedName name="_Table2_In2" localSheetId="0" hidden="1">FONCTBD!$B$67</definedName>
    <definedName name="_Table2_Out" localSheetId="0" hidden="1">FONCTBD!$B$68:$G$71</definedName>
    <definedName name="_xlnm.Database">FONCTBD!$A$1:$E$65</definedName>
    <definedName name="_xlnm.Criteria">FONCTBD!$H$2:$L$4</definedName>
    <definedName name="_xlnm.Extract">FONCTBD!$H$10:$L$10</definedName>
    <definedName name="NOM">FONCTBD!$A$1:$A$65</definedName>
    <definedName name="OUTILS">FONCTBD!$D$1:$D$65</definedName>
    <definedName name="REGION">FONCTBD!$B$1:$B$65</definedName>
    <definedName name="RES">FONCTBD!$H$10:$L$10</definedName>
    <definedName name="VENTES">FONCTBD!$E$1:$E$65</definedName>
    <definedName name="VILLE">FONCTBD!$C$1:$C$65</definedName>
  </definedNames>
  <calcPr calcId="144525"/>
</workbook>
</file>

<file path=xl/calcChain.xml><?xml version="1.0" encoding="utf-8"?>
<calcChain xmlns="http://schemas.openxmlformats.org/spreadsheetml/2006/main">
  <c r="E89" i="1" l="1"/>
  <c r="E85" i="1"/>
  <c r="A69" i="1"/>
  <c r="A85" i="1"/>
  <c r="E69" i="1"/>
  <c r="A73" i="1"/>
  <c r="E73" i="1"/>
  <c r="A77" i="1"/>
  <c r="E77" i="1"/>
  <c r="A81" i="1"/>
  <c r="E81" i="1"/>
</calcChain>
</file>

<file path=xl/comments1.xml><?xml version="1.0" encoding="utf-8"?>
<comments xmlns="http://schemas.openxmlformats.org/spreadsheetml/2006/main">
  <authors>
    <author>IOS-1</author>
  </authors>
  <commentList>
    <comment ref="A1" authorId="0">
      <text>
        <r>
          <rPr>
            <sz val="8"/>
            <color indexed="81"/>
            <rFont val="Arial"/>
            <family val="2"/>
          </rPr>
          <t xml:space="preserve">Ouvrir le classeur FONCTIONBD.XLSX
Calculer le nombre d'enregistrements, la vente maximum, la vente minimum, la vente moyenne, la somme des ventes, la variance des ventes, l'écart type des ventes d'abord pour l'ensemble de la base puis pour la région Est, la région Ouest et la région Nord
</t>
        </r>
      </text>
    </comment>
    <comment ref="L3" authorId="0">
      <text>
        <r>
          <rPr>
            <sz val="8"/>
            <color indexed="81"/>
            <rFont val="Arial"/>
            <family val="2"/>
          </rPr>
          <t xml:space="preserve">Région Est
</t>
        </r>
      </text>
    </comment>
    <comment ref="L4" authorId="0">
      <text>
        <r>
          <rPr>
            <sz val="8"/>
            <color indexed="81"/>
            <rFont val="Arial"/>
            <family val="2"/>
          </rPr>
          <t>Région Est + Nord
penser à modifier la désignation de la zone de critères</t>
        </r>
      </text>
    </comment>
  </commentList>
</comments>
</file>

<file path=xl/sharedStrings.xml><?xml version="1.0" encoding="utf-8"?>
<sst xmlns="http://schemas.openxmlformats.org/spreadsheetml/2006/main" count="295" uniqueCount="57">
  <si>
    <t>NOM</t>
  </si>
  <si>
    <t>REGION</t>
  </si>
  <si>
    <t>VILLE</t>
  </si>
  <si>
    <t>OUTILS</t>
  </si>
  <si>
    <t>VENTES</t>
  </si>
  <si>
    <t>M.DUBOIS</t>
  </si>
  <si>
    <t>OUEST</t>
  </si>
  <si>
    <t>CAEN</t>
  </si>
  <si>
    <t>scies</t>
  </si>
  <si>
    <t>M.LENORMAND</t>
  </si>
  <si>
    <t>LISIEUX</t>
  </si>
  <si>
    <t>marteaux</t>
  </si>
  <si>
    <t>EST</t>
  </si>
  <si>
    <t>M.FRANCOIS</t>
  </si>
  <si>
    <t>NORD</t>
  </si>
  <si>
    <t>ROUBAIX</t>
  </si>
  <si>
    <t>M.JEAN</t>
  </si>
  <si>
    <t>tournevis</t>
  </si>
  <si>
    <t>MME ADELE</t>
  </si>
  <si>
    <t>M.MARTIN</t>
  </si>
  <si>
    <t>STRASBOURG</t>
  </si>
  <si>
    <t>Mme FRANCOISE</t>
  </si>
  <si>
    <t>SUD</t>
  </si>
  <si>
    <t>MARSEILLE</t>
  </si>
  <si>
    <t>M.DUPONT</t>
  </si>
  <si>
    <t>LILLE</t>
  </si>
  <si>
    <t>M DUCHEMIN</t>
  </si>
  <si>
    <t>NANCY</t>
  </si>
  <si>
    <t>pinces</t>
  </si>
  <si>
    <t>MME DURAND</t>
  </si>
  <si>
    <t>TOULOUSE</t>
  </si>
  <si>
    <t>Mme LECOMTE</t>
  </si>
  <si>
    <t>M.JACQUES</t>
  </si>
  <si>
    <t>M.PARIS</t>
  </si>
  <si>
    <t>M.HEBERT</t>
  </si>
  <si>
    <t>Mme PIERRE</t>
  </si>
  <si>
    <t>NOMBRE D'ENREGISTREMENTS</t>
  </si>
  <si>
    <t>VALEUR MAXI D'UNE RUBRIQUE</t>
  </si>
  <si>
    <t xml:space="preserve"> =BDNBVAL(Base_de_données;1;Critères)</t>
  </si>
  <si>
    <t xml:space="preserve"> =BDMAX(Base_de_données;5;Critères)</t>
  </si>
  <si>
    <t>VALEUR MINI D'UNE RUBRIQUE</t>
  </si>
  <si>
    <t>VALEUR MOYENNE D'UNE RUBRIQUE</t>
  </si>
  <si>
    <t xml:space="preserve"> =BDMIN(Base_de_données;5;Critères)</t>
  </si>
  <si>
    <t xml:space="preserve"> =BDMOYENNE(Base_de_données;5;Critères)</t>
  </si>
  <si>
    <t>SOMME D'UNE RUBRIQUE</t>
  </si>
  <si>
    <t>PRODUIT D'UNE RUBRIQUE</t>
  </si>
  <si>
    <t xml:space="preserve"> =BDSOMME(Base_de_données;5;Critères)</t>
  </si>
  <si>
    <t xml:space="preserve"> =BDPRODUIT(Base_de_données;5;Critères)</t>
  </si>
  <si>
    <t>ECART-TYPE DES VALEURS</t>
  </si>
  <si>
    <t>VARIANCE DES VALEURS</t>
  </si>
  <si>
    <t xml:space="preserve"> =BDECARTYPEP(Base_de_données;5;Critères)</t>
  </si>
  <si>
    <t xml:space="preserve"> =BDVARP(Base_de_données;5;Critères)</t>
  </si>
  <si>
    <t xml:space="preserve"> =BDNB(Base_de_données;5;Critères)</t>
  </si>
  <si>
    <t xml:space="preserve"> =BDECARTYPE(Base_de_données;5;Critères)</t>
  </si>
  <si>
    <t>ECART-TYPE</t>
  </si>
  <si>
    <t>VARIANCE</t>
  </si>
  <si>
    <t xml:space="preserve"> =BDVAR(Base_de_données;5;Critères)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</si>
</sst>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1];\-#,##0\ [$€-1]"/>
  </numFmts>
  <fonts count="9">
    <font>
      <sz val="10"/>
      <name val="Courier"/>
    </font>
    <font>
      <sz val="10"/>
      <name val="Helv"/>
    </font>
    <font>
      <sz val="10"/>
      <name val="Arial"/>
      <family val="2"/>
    </font>
    <font>
      <sz val="10"/>
      <color indexed="12"/>
      <name val="Arial"/>
      <family val="2"/>
    </font>
    <font>
      <b/>
      <i/>
      <sz val="9"/>
      <color indexed="9"/>
      <name val="Courier"/>
      <family val="3"/>
    </font>
    <font>
      <b/>
      <sz val="11"/>
      <color indexed="18"/>
      <name val="Vagabond"/>
    </font>
    <font>
      <b/>
      <sz val="10"/>
      <color theme="3"/>
      <name val="Arial"/>
      <family val="2"/>
    </font>
    <font>
      <sz val="10"/>
      <color theme="3"/>
      <name val="Arial"/>
      <family val="2"/>
    </font>
    <font>
      <sz val="8"/>
      <color indexed="81"/>
      <name val="Arial"/>
      <family val="2"/>
    </font>
  </fonts>
  <fills count="6">
    <fill>
      <patternFill patternType="none"/>
    </fill>
    <fill>
      <patternFill patternType="gray125"/>
    </fill>
    <fill>
      <patternFill patternType="solid">
        <fgColor indexed="22"/>
      </patternFill>
    </fill>
    <fill>
      <patternFill patternType="solid">
        <fgColor indexed="18"/>
      </patternFill>
    </fill>
    <fill>
      <patternFill patternType="darkGray">
        <fgColor indexed="9"/>
        <bgColor rgb="FFFFFFCC"/>
      </patternFill>
    </fill>
    <fill>
      <patternFill patternType="solid">
        <fgColor theme="0" tint="-4.9989318521683403E-2"/>
        <bgColor indexed="24"/>
      </patternFill>
    </fill>
  </fills>
  <borders count="4">
    <border>
      <left/>
      <right/>
      <top/>
      <bottom/>
      <diagonal/>
    </border>
    <border>
      <left style="thick">
        <color indexed="16"/>
      </left>
      <right style="medium">
        <color indexed="64"/>
      </right>
      <top/>
      <bottom style="medium">
        <color indexed="64"/>
      </bottom>
      <diagonal/>
    </border>
    <border>
      <left/>
      <right style="thin">
        <color indexed="64"/>
      </right>
      <top style="double">
        <color indexed="64"/>
      </top>
      <bottom style="thin">
        <color indexed="64"/>
      </bottom>
      <diagonal/>
    </border>
    <border>
      <left/>
      <right/>
      <top/>
      <bottom style="medium">
        <color indexed="64"/>
      </bottom>
      <diagonal/>
    </border>
  </borders>
  <cellStyleXfs count="4">
    <xf numFmtId="0" fontId="0" fillId="0" borderId="0"/>
    <xf numFmtId="0" fontId="5" fillId="2" borderId="1"/>
    <xf numFmtId="4" fontId="1" fillId="0" borderId="0" applyFont="0" applyFill="0" applyBorder="0" applyAlignment="0" applyProtection="0"/>
    <xf numFmtId="0" fontId="4" fillId="3" borderId="2">
      <alignment horizontal="center"/>
    </xf>
  </cellStyleXfs>
  <cellXfs count="13">
    <xf numFmtId="0" fontId="0" fillId="0" borderId="0" xfId="0"/>
    <xf numFmtId="0" fontId="2" fillId="0" borderId="0" xfId="0" applyFont="1"/>
    <xf numFmtId="0" fontId="2" fillId="0" borderId="0" xfId="0" applyFont="1" applyAlignment="1" applyProtection="1">
      <alignment horizontal="left"/>
    </xf>
    <xf numFmtId="0" fontId="3" fillId="0" borderId="0" xfId="0" applyFont="1" applyProtection="1">
      <protection locked="0"/>
    </xf>
    <xf numFmtId="3" fontId="3" fillId="0" borderId="0" xfId="0" applyNumberFormat="1" applyFont="1" applyProtection="1">
      <protection locked="0"/>
    </xf>
    <xf numFmtId="0" fontId="7" fillId="4" borderId="0" xfId="1" applyFont="1" applyFill="1" applyBorder="1" applyAlignment="1">
      <alignment horizontal="left"/>
    </xf>
    <xf numFmtId="164" fontId="7" fillId="4" borderId="0" xfId="2" applyNumberFormat="1" applyFont="1" applyFill="1" applyBorder="1" applyAlignment="1">
      <alignment horizontal="right"/>
    </xf>
    <xf numFmtId="0" fontId="7" fillId="4" borderId="0" xfId="0" applyFont="1" applyFill="1" applyBorder="1" applyAlignment="1">
      <alignment horizontal="left"/>
    </xf>
    <xf numFmtId="0" fontId="6" fillId="5" borderId="3" xfId="3" applyFont="1" applyFill="1" applyBorder="1" applyAlignment="1">
      <alignment horizontal="center"/>
    </xf>
    <xf numFmtId="164" fontId="7" fillId="4" borderId="0" xfId="2" applyNumberFormat="1" applyFont="1" applyFill="1" applyBorder="1" applyAlignment="1">
      <alignment horizontal="center"/>
    </xf>
    <xf numFmtId="0" fontId="7" fillId="4" borderId="0" xfId="0" applyFont="1" applyFill="1" applyBorder="1" applyAlignment="1">
      <alignment horizontal="center"/>
    </xf>
    <xf numFmtId="3" fontId="7" fillId="4" borderId="0" xfId="2" applyNumberFormat="1" applyFont="1" applyFill="1" applyBorder="1" applyAlignment="1">
      <alignment horizontal="center"/>
    </xf>
    <xf numFmtId="0" fontId="6" fillId="5" borderId="0" xfId="3" applyFont="1" applyFill="1" applyBorder="1" applyAlignment="1">
      <alignment horizontal="center"/>
    </xf>
  </cellXfs>
  <cellStyles count="4">
    <cellStyle name="ligne" xfId="1"/>
    <cellStyle name="Milliers" xfId="2" builtinId="3"/>
    <cellStyle name="Normal" xfId="0" builtinId="0"/>
    <cellStyle name="TITCOL"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8F8F8"/>
      <color rgb="FFFFFFCC"/>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86285</xdr:colOff>
      <xdr:row>11</xdr:row>
      <xdr:rowOff>112619</xdr:rowOff>
    </xdr:from>
    <xdr:to>
      <xdr:col>9</xdr:col>
      <xdr:colOff>369794</xdr:colOff>
      <xdr:row>13</xdr:row>
      <xdr:rowOff>89647</xdr:rowOff>
    </xdr:to>
    <xdr:sp macro="" textlink="">
      <xdr:nvSpPr>
        <xdr:cNvPr id="1026" name="Texte 2"/>
        <xdr:cNvSpPr txBox="1">
          <a:spLocks noChangeArrowheads="1"/>
        </xdr:cNvSpPr>
      </xdr:nvSpPr>
      <xdr:spPr bwMode="auto">
        <a:xfrm>
          <a:off x="5453903" y="1871943"/>
          <a:ext cx="1964391" cy="290792"/>
        </a:xfrm>
        <a:prstGeom prst="rect">
          <a:avLst/>
        </a:prstGeom>
        <a:solidFill>
          <a:srgbClr val="F8F8F8"/>
        </a:solidFill>
        <a:ln w="1">
          <a:noFill/>
          <a:miter lim="800000"/>
          <a:headEnd/>
          <a:tailEnd/>
        </a:ln>
      </xdr:spPr>
      <xdr:txBody>
        <a:bodyPr vertOverflow="clip" wrap="square" lIns="27432" tIns="22860" rIns="0" bIns="0" anchor="t" upright="1"/>
        <a:lstStyle/>
        <a:p>
          <a:pPr algn="l" rtl="0">
            <a:defRPr sz="1000"/>
          </a:pPr>
          <a:r>
            <a:rPr lang="fr-FR" sz="1000" b="0" i="0" u="none" strike="noStrike" baseline="0">
              <a:solidFill>
                <a:sysClr val="windowText" lastClr="000000"/>
              </a:solidFill>
              <a:latin typeface="Arial"/>
              <a:cs typeface="Arial"/>
            </a:rPr>
            <a:t>L'extraction n'est pas nécessaire.</a:t>
          </a:r>
        </a:p>
      </xdr:txBody>
    </xdr:sp>
    <xdr:clientData/>
  </xdr:twoCellAnchor>
  <xdr:twoCellAnchor>
    <xdr:from>
      <xdr:col>8</xdr:col>
      <xdr:colOff>381001</xdr:colOff>
      <xdr:row>10</xdr:row>
      <xdr:rowOff>100852</xdr:rowOff>
    </xdr:from>
    <xdr:to>
      <xdr:col>8</xdr:col>
      <xdr:colOff>593913</xdr:colOff>
      <xdr:row>11</xdr:row>
      <xdr:rowOff>133349</xdr:rowOff>
    </xdr:to>
    <xdr:sp macro="" textlink="">
      <xdr:nvSpPr>
        <xdr:cNvPr id="1029" name="Line 5"/>
        <xdr:cNvSpPr>
          <a:spLocks noChangeShapeType="1"/>
        </xdr:cNvSpPr>
      </xdr:nvSpPr>
      <xdr:spPr bwMode="auto">
        <a:xfrm flipV="1">
          <a:off x="6174442" y="1703293"/>
          <a:ext cx="212912" cy="189380"/>
        </a:xfrm>
        <a:prstGeom prst="line">
          <a:avLst/>
        </a:prstGeom>
        <a:noFill/>
        <a:ln w="0">
          <a:solidFill>
            <a:sysClr val="windowText" lastClr="000000"/>
          </a:solidFill>
          <a:round/>
          <a:headEnd/>
          <a:tailEnd type="arrow" w="sm" len="med"/>
        </a:ln>
      </xdr:spPr>
    </xdr:sp>
    <xdr:clientData/>
  </xdr:twoCellAnchor>
  <xdr:twoCellAnchor>
    <xdr:from>
      <xdr:col>6</xdr:col>
      <xdr:colOff>152400</xdr:colOff>
      <xdr:row>5</xdr:row>
      <xdr:rowOff>66674</xdr:rowOff>
    </xdr:from>
    <xdr:to>
      <xdr:col>9</xdr:col>
      <xdr:colOff>437029</xdr:colOff>
      <xdr:row>6</xdr:row>
      <xdr:rowOff>145675</xdr:rowOff>
    </xdr:to>
    <xdr:sp macro="" textlink="">
      <xdr:nvSpPr>
        <xdr:cNvPr id="1030" name="Texte 6"/>
        <xdr:cNvSpPr txBox="1">
          <a:spLocks noChangeArrowheads="1"/>
        </xdr:cNvSpPr>
      </xdr:nvSpPr>
      <xdr:spPr bwMode="auto">
        <a:xfrm>
          <a:off x="5340724" y="873498"/>
          <a:ext cx="2144805" cy="235883"/>
        </a:xfrm>
        <a:prstGeom prst="rect">
          <a:avLst/>
        </a:prstGeom>
        <a:solidFill>
          <a:srgbClr val="F8F8F8"/>
        </a:solidFill>
        <a:ln w="1">
          <a:noFill/>
          <a:miter lim="800000"/>
          <a:headEnd/>
          <a:tailEnd/>
        </a:ln>
      </xdr:spPr>
      <xdr:txBody>
        <a:bodyPr vertOverflow="clip" wrap="square" lIns="27432" tIns="22860" rIns="0" bIns="0" anchor="t" upright="1"/>
        <a:lstStyle/>
        <a:p>
          <a:pPr marL="0" indent="0" algn="l" rtl="0">
            <a:defRPr sz="1000"/>
          </a:pPr>
          <a:r>
            <a:rPr lang="fr-FR" sz="1000" b="0" i="0" u="none" strike="noStrike" baseline="0">
              <a:solidFill>
                <a:sysClr val="windowText" lastClr="000000"/>
              </a:solidFill>
              <a:latin typeface="Arial"/>
              <a:ea typeface="+mn-ea"/>
              <a:cs typeface="Arial"/>
            </a:rPr>
            <a:t>Indiquer ici les critères de sélection.</a:t>
          </a:r>
        </a:p>
      </xdr:txBody>
    </xdr:sp>
    <xdr:clientData/>
  </xdr:twoCellAnchor>
  <xdr:twoCellAnchor>
    <xdr:from>
      <xdr:col>8</xdr:col>
      <xdr:colOff>571500</xdr:colOff>
      <xdr:row>4</xdr:row>
      <xdr:rowOff>11206</xdr:rowOff>
    </xdr:from>
    <xdr:to>
      <xdr:col>8</xdr:col>
      <xdr:colOff>571500</xdr:colOff>
      <xdr:row>5</xdr:row>
      <xdr:rowOff>78441</xdr:rowOff>
    </xdr:to>
    <xdr:sp macro="" textlink="">
      <xdr:nvSpPr>
        <xdr:cNvPr id="1031" name="Line 7"/>
        <xdr:cNvSpPr>
          <a:spLocks noChangeShapeType="1"/>
        </xdr:cNvSpPr>
      </xdr:nvSpPr>
      <xdr:spPr bwMode="auto">
        <a:xfrm flipV="1">
          <a:off x="6364941" y="661147"/>
          <a:ext cx="0" cy="224118"/>
        </a:xfrm>
        <a:prstGeom prst="line">
          <a:avLst/>
        </a:prstGeom>
        <a:noFill/>
        <a:ln w="0">
          <a:solidFill>
            <a:sysClr val="windowText" lastClr="000000"/>
          </a:solidFill>
          <a:round/>
          <a:headEnd/>
          <a:tailEnd type="arrow" w="sm" len="me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5"/>
  <sheetViews>
    <sheetView showGridLines="0" tabSelected="1" zoomScaleNormal="100" workbookViewId="0"/>
  </sheetViews>
  <sheetFormatPr baseColWidth="10" defaultColWidth="9" defaultRowHeight="12.75"/>
  <cols>
    <col min="1" max="1" width="20.25" style="1" customWidth="1"/>
    <col min="2" max="2" width="9.75" style="1" customWidth="1"/>
    <col min="3" max="3" width="14.625" style="1" customWidth="1"/>
    <col min="4" max="4" width="13.375" style="1" customWidth="1"/>
    <col min="5" max="5" width="7.75" style="1" customWidth="1"/>
    <col min="6" max="7" width="2.375" style="1" customWidth="1"/>
    <col min="8" max="8" width="5.625" style="1" customWidth="1"/>
    <col min="9" max="9" width="16.5" style="1" customWidth="1"/>
    <col min="10" max="10" width="30.375" style="1" customWidth="1"/>
    <col min="11" max="11" width="7.625" style="1" customWidth="1"/>
    <col min="12" max="12" width="8.5" style="1" customWidth="1"/>
    <col min="13" max="16384" width="9" style="1"/>
  </cols>
  <sheetData>
    <row r="1" spans="1:13" ht="13.5" thickBot="1">
      <c r="A1" s="8" t="s">
        <v>0</v>
      </c>
      <c r="B1" s="8" t="s">
        <v>1</v>
      </c>
      <c r="C1" s="8" t="s">
        <v>2</v>
      </c>
      <c r="D1" s="8" t="s">
        <v>3</v>
      </c>
      <c r="E1" s="8" t="s">
        <v>4</v>
      </c>
    </row>
    <row r="2" spans="1:13" ht="13.5" thickBot="1">
      <c r="A2" s="5" t="s">
        <v>5</v>
      </c>
      <c r="B2" s="6" t="s">
        <v>6</v>
      </c>
      <c r="C2" s="6" t="s">
        <v>7</v>
      </c>
      <c r="D2" s="6" t="s">
        <v>8</v>
      </c>
      <c r="E2" s="6">
        <v>84</v>
      </c>
      <c r="H2" s="8" t="s">
        <v>0</v>
      </c>
      <c r="I2" s="8" t="s">
        <v>1</v>
      </c>
      <c r="J2" s="8" t="s">
        <v>2</v>
      </c>
      <c r="K2" s="8" t="s">
        <v>3</v>
      </c>
      <c r="L2" s="8" t="s">
        <v>4</v>
      </c>
      <c r="M2"/>
    </row>
    <row r="3" spans="1:13">
      <c r="A3" s="7" t="s">
        <v>9</v>
      </c>
      <c r="B3" s="6" t="s">
        <v>6</v>
      </c>
      <c r="C3" s="6" t="s">
        <v>10</v>
      </c>
      <c r="D3" s="6" t="s">
        <v>11</v>
      </c>
      <c r="E3" s="6">
        <v>72</v>
      </c>
      <c r="H3" s="7"/>
      <c r="I3" s="9" t="s">
        <v>12</v>
      </c>
      <c r="J3" s="6"/>
      <c r="K3" s="6"/>
      <c r="L3" s="7"/>
    </row>
    <row r="4" spans="1:13">
      <c r="A4" s="7" t="s">
        <v>13</v>
      </c>
      <c r="B4" s="6" t="s">
        <v>14</v>
      </c>
      <c r="C4" s="6" t="s">
        <v>15</v>
      </c>
      <c r="D4" s="6" t="s">
        <v>11</v>
      </c>
      <c r="E4" s="6">
        <v>26</v>
      </c>
      <c r="H4" s="7"/>
      <c r="I4" s="9" t="s">
        <v>14</v>
      </c>
      <c r="J4" s="6"/>
      <c r="K4" s="6"/>
      <c r="L4" s="7"/>
    </row>
    <row r="5" spans="1:13">
      <c r="A5" s="7" t="s">
        <v>16</v>
      </c>
      <c r="B5" s="6" t="s">
        <v>14</v>
      </c>
      <c r="C5" s="6" t="s">
        <v>15</v>
      </c>
      <c r="D5" s="6" t="s">
        <v>17</v>
      </c>
      <c r="E5" s="6">
        <v>70</v>
      </c>
    </row>
    <row r="6" spans="1:13">
      <c r="A6" s="7" t="s">
        <v>18</v>
      </c>
      <c r="B6" s="6" t="s">
        <v>6</v>
      </c>
      <c r="C6" s="6" t="s">
        <v>7</v>
      </c>
      <c r="D6" s="6" t="s">
        <v>17</v>
      </c>
      <c r="E6" s="6">
        <v>159</v>
      </c>
    </row>
    <row r="7" spans="1:13">
      <c r="A7" s="7" t="s">
        <v>19</v>
      </c>
      <c r="B7" s="6" t="s">
        <v>12</v>
      </c>
      <c r="C7" s="6" t="s">
        <v>20</v>
      </c>
      <c r="D7" s="6" t="s">
        <v>11</v>
      </c>
      <c r="E7" s="6">
        <v>114</v>
      </c>
    </row>
    <row r="8" spans="1:13">
      <c r="A8" s="7" t="s">
        <v>21</v>
      </c>
      <c r="B8" s="6" t="s">
        <v>22</v>
      </c>
      <c r="C8" s="6" t="s">
        <v>23</v>
      </c>
      <c r="D8" s="6" t="s">
        <v>8</v>
      </c>
      <c r="E8" s="6">
        <v>36</v>
      </c>
    </row>
    <row r="9" spans="1:13">
      <c r="A9" s="7" t="s">
        <v>24</v>
      </c>
      <c r="B9" s="6" t="s">
        <v>14</v>
      </c>
      <c r="C9" s="6" t="s">
        <v>25</v>
      </c>
      <c r="D9" s="6" t="s">
        <v>11</v>
      </c>
      <c r="E9" s="6">
        <v>45</v>
      </c>
      <c r="H9" s="2"/>
      <c r="I9" s="3"/>
      <c r="J9" s="3"/>
      <c r="K9" s="3"/>
      <c r="L9" s="3"/>
    </row>
    <row r="10" spans="1:13" ht="13.5" thickBot="1">
      <c r="A10" s="7" t="s">
        <v>5</v>
      </c>
      <c r="B10" s="6" t="s">
        <v>6</v>
      </c>
      <c r="C10" s="6" t="s">
        <v>7</v>
      </c>
      <c r="D10" s="6" t="s">
        <v>17</v>
      </c>
      <c r="E10" s="6">
        <v>93</v>
      </c>
      <c r="H10" s="8" t="s">
        <v>0</v>
      </c>
      <c r="I10" s="8" t="s">
        <v>1</v>
      </c>
      <c r="J10" s="8" t="s">
        <v>2</v>
      </c>
      <c r="K10" s="8" t="s">
        <v>3</v>
      </c>
      <c r="L10" s="8" t="s">
        <v>4</v>
      </c>
    </row>
    <row r="11" spans="1:13">
      <c r="A11" s="7" t="s">
        <v>9</v>
      </c>
      <c r="B11" s="6" t="s">
        <v>6</v>
      </c>
      <c r="C11" s="6" t="s">
        <v>10</v>
      </c>
      <c r="D11" s="6" t="s">
        <v>8</v>
      </c>
      <c r="E11" s="6">
        <v>84</v>
      </c>
      <c r="H11" s="7"/>
      <c r="I11" s="6"/>
      <c r="J11" s="6"/>
      <c r="K11" s="6"/>
      <c r="L11" s="7"/>
    </row>
    <row r="12" spans="1:13">
      <c r="A12" s="7" t="s">
        <v>21</v>
      </c>
      <c r="B12" s="6" t="s">
        <v>22</v>
      </c>
      <c r="C12" s="6" t="s">
        <v>23</v>
      </c>
      <c r="D12" s="6" t="s">
        <v>11</v>
      </c>
      <c r="E12" s="6">
        <v>44</v>
      </c>
      <c r="H12" s="7"/>
      <c r="I12" s="6"/>
      <c r="J12" s="6"/>
      <c r="K12" s="6"/>
      <c r="L12" s="7"/>
    </row>
    <row r="13" spans="1:13">
      <c r="A13" s="7" t="s">
        <v>26</v>
      </c>
      <c r="B13" s="6" t="s">
        <v>12</v>
      </c>
      <c r="C13" s="6" t="s">
        <v>27</v>
      </c>
      <c r="D13" s="6" t="s">
        <v>11</v>
      </c>
      <c r="E13" s="6">
        <v>37</v>
      </c>
      <c r="G13" s="3"/>
      <c r="I13" s="3"/>
      <c r="J13" s="3"/>
      <c r="K13" s="3"/>
      <c r="L13" s="3"/>
    </row>
    <row r="14" spans="1:13">
      <c r="A14" s="7" t="s">
        <v>24</v>
      </c>
      <c r="B14" s="6" t="s">
        <v>14</v>
      </c>
      <c r="C14" s="6" t="s">
        <v>25</v>
      </c>
      <c r="D14" s="6" t="s">
        <v>28</v>
      </c>
      <c r="E14" s="6">
        <v>40</v>
      </c>
      <c r="G14" s="3"/>
      <c r="I14" s="3"/>
      <c r="J14" s="3"/>
      <c r="K14" s="3"/>
      <c r="L14" s="3"/>
    </row>
    <row r="15" spans="1:13">
      <c r="A15" s="7" t="s">
        <v>18</v>
      </c>
      <c r="B15" s="6" t="s">
        <v>6</v>
      </c>
      <c r="C15" s="6" t="s">
        <v>7</v>
      </c>
      <c r="D15" s="6" t="s">
        <v>28</v>
      </c>
      <c r="E15" s="6">
        <v>89</v>
      </c>
      <c r="G15" s="3"/>
    </row>
    <row r="16" spans="1:13">
      <c r="A16" s="7" t="s">
        <v>26</v>
      </c>
      <c r="B16" s="6" t="s">
        <v>12</v>
      </c>
      <c r="C16" s="6" t="s">
        <v>27</v>
      </c>
      <c r="D16" s="6" t="s">
        <v>17</v>
      </c>
      <c r="E16" s="6">
        <v>44</v>
      </c>
      <c r="G16" s="3"/>
    </row>
    <row r="17" spans="1:12">
      <c r="A17" s="7" t="s">
        <v>29</v>
      </c>
      <c r="B17" s="6" t="s">
        <v>22</v>
      </c>
      <c r="C17" s="6" t="s">
        <v>30</v>
      </c>
      <c r="D17" s="6" t="s">
        <v>8</v>
      </c>
      <c r="E17" s="6">
        <v>65</v>
      </c>
      <c r="G17" s="3"/>
    </row>
    <row r="18" spans="1:12">
      <c r="A18" s="7" t="s">
        <v>31</v>
      </c>
      <c r="B18" s="6" t="s">
        <v>12</v>
      </c>
      <c r="C18" s="6" t="s">
        <v>27</v>
      </c>
      <c r="D18" s="6" t="s">
        <v>11</v>
      </c>
      <c r="E18" s="6">
        <v>73</v>
      </c>
      <c r="G18" s="3"/>
    </row>
    <row r="19" spans="1:12">
      <c r="A19" s="7" t="s">
        <v>32</v>
      </c>
      <c r="B19" s="6" t="s">
        <v>22</v>
      </c>
      <c r="C19" s="6" t="s">
        <v>30</v>
      </c>
      <c r="D19" s="6" t="s">
        <v>28</v>
      </c>
      <c r="E19" s="6">
        <v>36</v>
      </c>
      <c r="G19" s="3"/>
      <c r="I19" s="3"/>
      <c r="J19" s="3"/>
      <c r="K19" s="3"/>
      <c r="L19" s="3"/>
    </row>
    <row r="20" spans="1:12">
      <c r="A20" s="7" t="s">
        <v>16</v>
      </c>
      <c r="B20" s="6" t="s">
        <v>14</v>
      </c>
      <c r="C20" s="6" t="s">
        <v>15</v>
      </c>
      <c r="D20" s="6" t="s">
        <v>28</v>
      </c>
      <c r="E20" s="6">
        <v>44</v>
      </c>
      <c r="G20" s="3"/>
      <c r="I20" s="3"/>
      <c r="J20" s="3"/>
      <c r="K20" s="3"/>
      <c r="L20" s="3"/>
    </row>
    <row r="21" spans="1:12">
      <c r="A21" s="7" t="s">
        <v>24</v>
      </c>
      <c r="B21" s="6" t="s">
        <v>14</v>
      </c>
      <c r="C21" s="6" t="s">
        <v>25</v>
      </c>
      <c r="D21" s="6" t="s">
        <v>17</v>
      </c>
      <c r="E21" s="6">
        <v>59</v>
      </c>
      <c r="G21" s="3"/>
      <c r="I21" s="3"/>
      <c r="J21" s="3"/>
      <c r="K21" s="3"/>
      <c r="L21" s="3"/>
    </row>
    <row r="22" spans="1:12">
      <c r="A22" s="7" t="s">
        <v>29</v>
      </c>
      <c r="B22" s="6" t="s">
        <v>22</v>
      </c>
      <c r="C22" s="6" t="s">
        <v>30</v>
      </c>
      <c r="D22" s="6" t="s">
        <v>11</v>
      </c>
      <c r="E22" s="6">
        <v>76</v>
      </c>
      <c r="G22" s="3"/>
      <c r="I22" s="3"/>
      <c r="J22" s="3"/>
      <c r="K22" s="3"/>
      <c r="L22" s="3"/>
    </row>
    <row r="23" spans="1:12">
      <c r="A23" s="7" t="s">
        <v>32</v>
      </c>
      <c r="B23" s="6" t="s">
        <v>22</v>
      </c>
      <c r="C23" s="6" t="s">
        <v>30</v>
      </c>
      <c r="D23" s="6" t="s">
        <v>8</v>
      </c>
      <c r="E23" s="6">
        <v>52</v>
      </c>
      <c r="G23" s="3"/>
      <c r="I23" s="3"/>
      <c r="J23" s="3"/>
      <c r="K23" s="3"/>
      <c r="L23" s="3"/>
    </row>
    <row r="24" spans="1:12">
      <c r="A24" s="7" t="s">
        <v>33</v>
      </c>
      <c r="B24" s="6" t="s">
        <v>14</v>
      </c>
      <c r="C24" s="6" t="s">
        <v>25</v>
      </c>
      <c r="D24" s="6" t="s">
        <v>28</v>
      </c>
      <c r="E24" s="6">
        <v>41</v>
      </c>
      <c r="G24" s="3"/>
      <c r="I24" s="3"/>
      <c r="J24" s="3"/>
      <c r="K24" s="3"/>
      <c r="L24" s="3"/>
    </row>
    <row r="25" spans="1:12">
      <c r="A25" s="7" t="s">
        <v>34</v>
      </c>
      <c r="B25" s="6" t="s">
        <v>22</v>
      </c>
      <c r="C25" s="6" t="s">
        <v>23</v>
      </c>
      <c r="D25" s="6" t="s">
        <v>8</v>
      </c>
      <c r="E25" s="6">
        <v>32</v>
      </c>
      <c r="G25" s="3"/>
      <c r="I25" s="3"/>
      <c r="J25" s="3"/>
      <c r="K25" s="3"/>
      <c r="L25" s="3"/>
    </row>
    <row r="26" spans="1:12">
      <c r="A26" s="7" t="s">
        <v>34</v>
      </c>
      <c r="B26" s="6" t="s">
        <v>22</v>
      </c>
      <c r="C26" s="6" t="s">
        <v>23</v>
      </c>
      <c r="D26" s="6" t="s">
        <v>28</v>
      </c>
      <c r="E26" s="6">
        <v>22</v>
      </c>
      <c r="G26" s="3"/>
      <c r="I26" s="3"/>
      <c r="J26" s="3"/>
      <c r="K26" s="3"/>
      <c r="L26" s="3"/>
    </row>
    <row r="27" spans="1:12">
      <c r="A27" s="7" t="s">
        <v>13</v>
      </c>
      <c r="B27" s="6" t="s">
        <v>12</v>
      </c>
      <c r="C27" s="6" t="s">
        <v>20</v>
      </c>
      <c r="D27" s="6" t="s">
        <v>8</v>
      </c>
      <c r="E27" s="6">
        <v>21</v>
      </c>
      <c r="G27" s="3"/>
      <c r="I27" s="3"/>
      <c r="J27" s="3"/>
      <c r="K27" s="3"/>
      <c r="L27" s="3"/>
    </row>
    <row r="28" spans="1:12">
      <c r="A28" s="7" t="s">
        <v>9</v>
      </c>
      <c r="B28" s="6" t="s">
        <v>6</v>
      </c>
      <c r="C28" s="6" t="s">
        <v>10</v>
      </c>
      <c r="D28" s="6" t="s">
        <v>17</v>
      </c>
      <c r="E28" s="6">
        <v>93</v>
      </c>
      <c r="G28" s="3"/>
      <c r="I28" s="3"/>
      <c r="J28" s="3"/>
      <c r="K28" s="3"/>
      <c r="L28" s="3"/>
    </row>
    <row r="29" spans="1:12">
      <c r="A29" s="7" t="s">
        <v>31</v>
      </c>
      <c r="B29" s="6" t="s">
        <v>12</v>
      </c>
      <c r="C29" s="6" t="s">
        <v>27</v>
      </c>
      <c r="D29" s="6" t="s">
        <v>17</v>
      </c>
      <c r="E29" s="6">
        <v>87</v>
      </c>
      <c r="G29" s="3"/>
      <c r="I29" s="3"/>
      <c r="J29" s="3"/>
      <c r="K29" s="3"/>
      <c r="L29" s="3"/>
    </row>
    <row r="30" spans="1:12">
      <c r="A30" s="7" t="s">
        <v>29</v>
      </c>
      <c r="B30" s="6" t="s">
        <v>22</v>
      </c>
      <c r="C30" s="6" t="s">
        <v>30</v>
      </c>
      <c r="D30" s="6" t="s">
        <v>28</v>
      </c>
      <c r="E30" s="6">
        <v>45</v>
      </c>
      <c r="G30" s="3"/>
      <c r="I30" s="3"/>
      <c r="J30" s="3"/>
      <c r="K30" s="3"/>
      <c r="L30" s="3"/>
    </row>
    <row r="31" spans="1:12">
      <c r="A31" s="7" t="s">
        <v>35</v>
      </c>
      <c r="B31" s="6" t="s">
        <v>6</v>
      </c>
      <c r="C31" s="6" t="s">
        <v>10</v>
      </c>
      <c r="D31" s="6" t="s">
        <v>8</v>
      </c>
      <c r="E31" s="6">
        <v>76</v>
      </c>
      <c r="G31" s="3"/>
      <c r="I31" s="3"/>
      <c r="J31" s="3"/>
      <c r="K31" s="3"/>
      <c r="L31" s="3"/>
    </row>
    <row r="32" spans="1:12">
      <c r="A32" s="7" t="s">
        <v>31</v>
      </c>
      <c r="B32" s="6" t="s">
        <v>12</v>
      </c>
      <c r="C32" s="6" t="s">
        <v>27</v>
      </c>
      <c r="D32" s="6" t="s">
        <v>8</v>
      </c>
      <c r="E32" s="6">
        <v>54</v>
      </c>
      <c r="G32" s="3"/>
      <c r="I32" s="3"/>
      <c r="J32" s="3"/>
      <c r="K32" s="3"/>
      <c r="L32" s="3"/>
    </row>
    <row r="33" spans="1:12">
      <c r="A33" s="7" t="s">
        <v>33</v>
      </c>
      <c r="B33" s="6" t="s">
        <v>14</v>
      </c>
      <c r="C33" s="6" t="s">
        <v>25</v>
      </c>
      <c r="D33" s="6" t="s">
        <v>17</v>
      </c>
      <c r="E33" s="6">
        <v>61</v>
      </c>
      <c r="G33" s="3"/>
      <c r="I33" s="3"/>
      <c r="J33" s="3"/>
      <c r="K33" s="3"/>
      <c r="L33" s="3"/>
    </row>
    <row r="34" spans="1:12">
      <c r="A34" s="7" t="s">
        <v>33</v>
      </c>
      <c r="B34" s="6" t="s">
        <v>14</v>
      </c>
      <c r="C34" s="6" t="s">
        <v>25</v>
      </c>
      <c r="D34" s="6" t="s">
        <v>11</v>
      </c>
      <c r="E34" s="6">
        <v>47</v>
      </c>
      <c r="G34" s="3"/>
      <c r="I34" s="3"/>
      <c r="J34" s="3"/>
      <c r="K34" s="3"/>
      <c r="L34" s="3"/>
    </row>
    <row r="35" spans="1:12">
      <c r="A35" s="7" t="s">
        <v>19</v>
      </c>
      <c r="B35" s="6" t="s">
        <v>12</v>
      </c>
      <c r="C35" s="6" t="s">
        <v>20</v>
      </c>
      <c r="D35" s="6" t="s">
        <v>28</v>
      </c>
      <c r="E35" s="6">
        <v>100</v>
      </c>
      <c r="G35" s="3"/>
      <c r="I35" s="3"/>
      <c r="J35" s="3"/>
      <c r="K35" s="3"/>
      <c r="L35" s="3"/>
    </row>
    <row r="36" spans="1:12">
      <c r="A36" s="7" t="s">
        <v>33</v>
      </c>
      <c r="B36" s="6" t="s">
        <v>14</v>
      </c>
      <c r="C36" s="6" t="s">
        <v>25</v>
      </c>
      <c r="D36" s="6" t="s">
        <v>8</v>
      </c>
      <c r="E36" s="6">
        <v>31</v>
      </c>
      <c r="G36" s="3"/>
      <c r="I36" s="3"/>
      <c r="J36" s="3"/>
      <c r="K36" s="3"/>
      <c r="L36" s="3"/>
    </row>
    <row r="37" spans="1:12">
      <c r="A37" s="7" t="s">
        <v>34</v>
      </c>
      <c r="B37" s="6" t="s">
        <v>22</v>
      </c>
      <c r="C37" s="6" t="s">
        <v>23</v>
      </c>
      <c r="D37" s="6" t="s">
        <v>11</v>
      </c>
      <c r="E37" s="6">
        <v>37</v>
      </c>
      <c r="G37" s="3"/>
      <c r="I37" s="3"/>
      <c r="J37" s="3"/>
      <c r="K37" s="3"/>
      <c r="L37" s="3"/>
    </row>
    <row r="38" spans="1:12">
      <c r="A38" s="7" t="s">
        <v>35</v>
      </c>
      <c r="B38" s="6" t="s">
        <v>6</v>
      </c>
      <c r="C38" s="6" t="s">
        <v>10</v>
      </c>
      <c r="D38" s="6" t="s">
        <v>11</v>
      </c>
      <c r="E38" s="6">
        <v>65</v>
      </c>
      <c r="G38" s="3"/>
      <c r="I38" s="3"/>
      <c r="J38" s="3"/>
      <c r="K38" s="3"/>
      <c r="L38" s="3"/>
    </row>
    <row r="39" spans="1:12">
      <c r="A39" s="7" t="s">
        <v>32</v>
      </c>
      <c r="B39" s="6" t="s">
        <v>22</v>
      </c>
      <c r="C39" s="6" t="s">
        <v>30</v>
      </c>
      <c r="D39" s="6" t="s">
        <v>17</v>
      </c>
      <c r="E39" s="6">
        <v>31</v>
      </c>
      <c r="G39" s="3"/>
      <c r="I39" s="3"/>
      <c r="J39" s="3"/>
      <c r="K39" s="3"/>
      <c r="L39" s="3"/>
    </row>
    <row r="40" spans="1:12">
      <c r="A40" s="7" t="s">
        <v>26</v>
      </c>
      <c r="B40" s="6" t="s">
        <v>12</v>
      </c>
      <c r="C40" s="6" t="s">
        <v>27</v>
      </c>
      <c r="D40" s="6" t="s">
        <v>28</v>
      </c>
      <c r="E40" s="6">
        <v>34</v>
      </c>
      <c r="G40" s="3"/>
      <c r="I40" s="3"/>
      <c r="J40" s="3"/>
      <c r="K40" s="3"/>
      <c r="L40" s="3"/>
    </row>
    <row r="41" spans="1:12">
      <c r="A41" s="7" t="s">
        <v>13</v>
      </c>
      <c r="B41" s="6" t="s">
        <v>12</v>
      </c>
      <c r="C41" s="6" t="s">
        <v>20</v>
      </c>
      <c r="D41" s="6" t="s">
        <v>11</v>
      </c>
      <c r="E41" s="6">
        <v>29</v>
      </c>
      <c r="G41" s="3"/>
      <c r="I41" s="3"/>
      <c r="J41" s="3"/>
      <c r="K41" s="3"/>
      <c r="L41" s="3"/>
    </row>
    <row r="42" spans="1:12">
      <c r="A42" s="7" t="s">
        <v>35</v>
      </c>
      <c r="B42" s="6" t="s">
        <v>6</v>
      </c>
      <c r="C42" s="6" t="s">
        <v>10</v>
      </c>
      <c r="D42" s="6" t="s">
        <v>28</v>
      </c>
      <c r="E42" s="6">
        <v>46</v>
      </c>
      <c r="G42" s="3"/>
      <c r="I42" s="3"/>
      <c r="J42" s="3"/>
      <c r="K42" s="3"/>
      <c r="L42" s="3"/>
    </row>
    <row r="43" spans="1:12">
      <c r="A43" s="7" t="s">
        <v>21</v>
      </c>
      <c r="B43" s="6" t="s">
        <v>22</v>
      </c>
      <c r="C43" s="6" t="s">
        <v>23</v>
      </c>
      <c r="D43" s="6" t="s">
        <v>28</v>
      </c>
      <c r="E43" s="6">
        <v>26</v>
      </c>
      <c r="G43" s="3"/>
      <c r="I43" s="3"/>
      <c r="J43" s="3"/>
      <c r="K43" s="3"/>
      <c r="L43" s="3"/>
    </row>
    <row r="44" spans="1:12">
      <c r="A44" s="7" t="s">
        <v>24</v>
      </c>
      <c r="B44" s="6" t="s">
        <v>14</v>
      </c>
      <c r="C44" s="6" t="s">
        <v>25</v>
      </c>
      <c r="D44" s="6" t="s">
        <v>8</v>
      </c>
      <c r="E44" s="6">
        <v>29</v>
      </c>
      <c r="G44" s="3"/>
      <c r="I44" s="3"/>
      <c r="J44" s="3"/>
      <c r="K44" s="3"/>
      <c r="L44" s="3"/>
    </row>
    <row r="45" spans="1:12">
      <c r="A45" s="7" t="s">
        <v>34</v>
      </c>
      <c r="B45" s="6" t="s">
        <v>22</v>
      </c>
      <c r="C45" s="6" t="s">
        <v>23</v>
      </c>
      <c r="D45" s="6" t="s">
        <v>17</v>
      </c>
      <c r="E45" s="6">
        <v>19</v>
      </c>
      <c r="G45" s="3"/>
      <c r="I45" s="3"/>
      <c r="J45" s="3"/>
      <c r="K45" s="3"/>
      <c r="L45" s="3"/>
    </row>
    <row r="46" spans="1:12">
      <c r="A46" s="7" t="s">
        <v>13</v>
      </c>
      <c r="B46" s="6" t="s">
        <v>14</v>
      </c>
      <c r="C46" s="6" t="s">
        <v>15</v>
      </c>
      <c r="D46" s="6" t="s">
        <v>17</v>
      </c>
      <c r="E46" s="6">
        <v>34</v>
      </c>
      <c r="G46" s="3"/>
      <c r="I46" s="3"/>
      <c r="J46" s="3"/>
      <c r="K46" s="3"/>
      <c r="L46" s="3"/>
    </row>
    <row r="47" spans="1:12">
      <c r="A47" s="7" t="s">
        <v>18</v>
      </c>
      <c r="B47" s="6" t="s">
        <v>6</v>
      </c>
      <c r="C47" s="6" t="s">
        <v>7</v>
      </c>
      <c r="D47" s="6" t="s">
        <v>11</v>
      </c>
      <c r="E47" s="6">
        <v>116</v>
      </c>
      <c r="G47" s="3"/>
      <c r="I47" s="3"/>
      <c r="J47" s="3"/>
      <c r="K47" s="3"/>
      <c r="L47" s="3"/>
    </row>
    <row r="48" spans="1:12">
      <c r="A48" s="7" t="s">
        <v>32</v>
      </c>
      <c r="B48" s="6" t="s">
        <v>22</v>
      </c>
      <c r="C48" s="6" t="s">
        <v>30</v>
      </c>
      <c r="D48" s="6" t="s">
        <v>11</v>
      </c>
      <c r="E48" s="6">
        <v>61</v>
      </c>
      <c r="G48" s="3"/>
      <c r="I48" s="3"/>
      <c r="J48" s="3"/>
      <c r="K48" s="3"/>
      <c r="L48" s="3"/>
    </row>
    <row r="49" spans="1:12">
      <c r="A49" s="7" t="s">
        <v>16</v>
      </c>
      <c r="B49" s="6" t="s">
        <v>14</v>
      </c>
      <c r="C49" s="6" t="s">
        <v>15</v>
      </c>
      <c r="D49" s="6" t="s">
        <v>8</v>
      </c>
      <c r="E49" s="6">
        <v>31</v>
      </c>
      <c r="G49" s="3"/>
      <c r="I49" s="3"/>
      <c r="J49" s="3"/>
      <c r="K49" s="3"/>
      <c r="L49" s="3"/>
    </row>
    <row r="50" spans="1:12">
      <c r="A50" s="7" t="s">
        <v>26</v>
      </c>
      <c r="B50" s="6" t="s">
        <v>12</v>
      </c>
      <c r="C50" s="6" t="s">
        <v>27</v>
      </c>
      <c r="D50" s="6" t="s">
        <v>8</v>
      </c>
      <c r="E50" s="6">
        <v>26</v>
      </c>
      <c r="G50" s="3"/>
      <c r="I50" s="3"/>
      <c r="J50" s="3"/>
      <c r="K50" s="3"/>
      <c r="L50" s="3"/>
    </row>
    <row r="51" spans="1:12">
      <c r="A51" s="7" t="s">
        <v>9</v>
      </c>
      <c r="B51" s="6" t="s">
        <v>6</v>
      </c>
      <c r="C51" s="6" t="s">
        <v>10</v>
      </c>
      <c r="D51" s="6" t="s">
        <v>28</v>
      </c>
      <c r="E51" s="6">
        <v>51</v>
      </c>
      <c r="G51" s="3"/>
      <c r="I51" s="3"/>
      <c r="J51" s="3"/>
      <c r="K51" s="3"/>
      <c r="L51" s="3"/>
    </row>
    <row r="52" spans="1:12">
      <c r="A52" s="7" t="s">
        <v>5</v>
      </c>
      <c r="B52" s="6" t="s">
        <v>6</v>
      </c>
      <c r="C52" s="6" t="s">
        <v>7</v>
      </c>
      <c r="D52" s="6" t="s">
        <v>11</v>
      </c>
      <c r="E52" s="6">
        <v>72</v>
      </c>
      <c r="G52" s="3"/>
      <c r="I52" s="3"/>
      <c r="J52" s="3"/>
      <c r="K52" s="3"/>
      <c r="L52" s="3"/>
    </row>
    <row r="53" spans="1:12">
      <c r="A53" s="7" t="s">
        <v>31</v>
      </c>
      <c r="B53" s="6" t="s">
        <v>12</v>
      </c>
      <c r="C53" s="6" t="s">
        <v>27</v>
      </c>
      <c r="D53" s="6" t="s">
        <v>28</v>
      </c>
      <c r="E53" s="6">
        <v>68</v>
      </c>
      <c r="G53" s="3"/>
      <c r="I53" s="3"/>
      <c r="J53" s="3"/>
      <c r="K53" s="3"/>
      <c r="L53" s="3"/>
    </row>
    <row r="54" spans="1:12">
      <c r="A54" s="7" t="s">
        <v>13</v>
      </c>
      <c r="B54" s="6" t="s">
        <v>12</v>
      </c>
      <c r="C54" s="6" t="s">
        <v>20</v>
      </c>
      <c r="D54" s="6" t="s">
        <v>28</v>
      </c>
      <c r="E54" s="6">
        <v>26</v>
      </c>
      <c r="G54" s="3"/>
      <c r="I54" s="3"/>
      <c r="J54" s="3"/>
      <c r="K54" s="3"/>
      <c r="L54" s="3"/>
    </row>
    <row r="55" spans="1:12">
      <c r="A55" s="7" t="s">
        <v>13</v>
      </c>
      <c r="B55" s="6" t="s">
        <v>14</v>
      </c>
      <c r="C55" s="6" t="s">
        <v>15</v>
      </c>
      <c r="D55" s="6" t="s">
        <v>8</v>
      </c>
      <c r="E55" s="6">
        <v>17</v>
      </c>
      <c r="G55" s="3"/>
      <c r="I55" s="3"/>
      <c r="J55" s="3"/>
      <c r="K55" s="3"/>
      <c r="L55" s="3"/>
    </row>
    <row r="56" spans="1:12">
      <c r="A56" s="7" t="s">
        <v>29</v>
      </c>
      <c r="B56" s="6" t="s">
        <v>22</v>
      </c>
      <c r="C56" s="6" t="s">
        <v>30</v>
      </c>
      <c r="D56" s="6" t="s">
        <v>17</v>
      </c>
      <c r="E56" s="6">
        <v>34</v>
      </c>
      <c r="G56" s="3"/>
      <c r="I56" s="3"/>
      <c r="J56" s="3"/>
      <c r="K56" s="3"/>
      <c r="L56" s="3"/>
    </row>
    <row r="57" spans="1:12">
      <c r="A57" s="7" t="s">
        <v>5</v>
      </c>
      <c r="B57" s="6" t="s">
        <v>6</v>
      </c>
      <c r="C57" s="6" t="s">
        <v>7</v>
      </c>
      <c r="D57" s="6" t="s">
        <v>28</v>
      </c>
      <c r="E57" s="6">
        <v>51</v>
      </c>
      <c r="G57" s="3"/>
      <c r="I57" s="3"/>
      <c r="J57" s="3"/>
      <c r="K57" s="3"/>
      <c r="L57" s="3"/>
    </row>
    <row r="58" spans="1:12">
      <c r="A58" s="7" t="s">
        <v>13</v>
      </c>
      <c r="B58" s="6" t="s">
        <v>12</v>
      </c>
      <c r="C58" s="6" t="s">
        <v>20</v>
      </c>
      <c r="D58" s="6" t="s">
        <v>17</v>
      </c>
      <c r="E58" s="6">
        <v>34</v>
      </c>
      <c r="G58" s="3"/>
      <c r="I58" s="3"/>
      <c r="J58" s="3"/>
      <c r="K58" s="3"/>
      <c r="L58" s="3"/>
    </row>
    <row r="59" spans="1:12">
      <c r="A59" s="7" t="s">
        <v>16</v>
      </c>
      <c r="B59" s="6" t="s">
        <v>14</v>
      </c>
      <c r="C59" s="6" t="s">
        <v>15</v>
      </c>
      <c r="D59" s="6" t="s">
        <v>11</v>
      </c>
      <c r="E59" s="6">
        <v>55</v>
      </c>
      <c r="G59" s="3"/>
      <c r="I59" s="3"/>
      <c r="J59" s="3"/>
      <c r="K59" s="3"/>
      <c r="L59" s="3"/>
    </row>
    <row r="60" spans="1:12">
      <c r="A60" s="7" t="s">
        <v>18</v>
      </c>
      <c r="B60" s="6" t="s">
        <v>6</v>
      </c>
      <c r="C60" s="6" t="s">
        <v>7</v>
      </c>
      <c r="D60" s="6" t="s">
        <v>8</v>
      </c>
      <c r="E60" s="6">
        <v>136</v>
      </c>
      <c r="G60" s="3"/>
      <c r="I60" s="3"/>
      <c r="J60" s="3"/>
      <c r="K60" s="3"/>
      <c r="L60" s="3"/>
    </row>
    <row r="61" spans="1:12">
      <c r="A61" s="7" t="s">
        <v>19</v>
      </c>
      <c r="B61" s="6" t="s">
        <v>12</v>
      </c>
      <c r="C61" s="6" t="s">
        <v>20</v>
      </c>
      <c r="D61" s="6" t="s">
        <v>17</v>
      </c>
      <c r="E61" s="6">
        <v>139</v>
      </c>
      <c r="G61" s="3"/>
      <c r="I61" s="3"/>
      <c r="J61" s="3"/>
      <c r="K61" s="3"/>
      <c r="L61" s="3"/>
    </row>
    <row r="62" spans="1:12">
      <c r="A62" s="7" t="s">
        <v>13</v>
      </c>
      <c r="B62" s="6" t="s">
        <v>14</v>
      </c>
      <c r="C62" s="6" t="s">
        <v>15</v>
      </c>
      <c r="D62" s="6" t="s">
        <v>28</v>
      </c>
      <c r="E62" s="6">
        <v>23</v>
      </c>
      <c r="G62" s="3"/>
      <c r="I62" s="3"/>
      <c r="J62" s="3"/>
      <c r="K62" s="3"/>
      <c r="L62" s="3"/>
    </row>
    <row r="63" spans="1:12">
      <c r="A63" s="7" t="s">
        <v>35</v>
      </c>
      <c r="B63" s="6" t="s">
        <v>6</v>
      </c>
      <c r="C63" s="6" t="s">
        <v>10</v>
      </c>
      <c r="D63" s="6" t="s">
        <v>17</v>
      </c>
      <c r="E63" s="6">
        <v>85</v>
      </c>
      <c r="G63" s="3"/>
      <c r="I63" s="3"/>
      <c r="J63" s="3"/>
      <c r="K63" s="3"/>
      <c r="L63" s="3"/>
    </row>
    <row r="64" spans="1:12">
      <c r="A64" s="7" t="s">
        <v>19</v>
      </c>
      <c r="B64" s="6" t="s">
        <v>12</v>
      </c>
      <c r="C64" s="6" t="s">
        <v>20</v>
      </c>
      <c r="D64" s="6" t="s">
        <v>8</v>
      </c>
      <c r="E64" s="6">
        <v>87</v>
      </c>
      <c r="G64" s="3"/>
      <c r="I64" s="3"/>
      <c r="J64" s="3"/>
      <c r="K64" s="3"/>
      <c r="L64" s="3"/>
    </row>
    <row r="65" spans="1:12">
      <c r="A65" s="7" t="s">
        <v>21</v>
      </c>
      <c r="B65" s="6" t="s">
        <v>22</v>
      </c>
      <c r="C65" s="6" t="s">
        <v>23</v>
      </c>
      <c r="D65" s="6" t="s">
        <v>17</v>
      </c>
      <c r="E65" s="6">
        <v>22</v>
      </c>
      <c r="G65" s="3"/>
      <c r="I65" s="3"/>
      <c r="J65" s="3"/>
      <c r="K65" s="3"/>
      <c r="L65" s="3"/>
    </row>
    <row r="66" spans="1:12">
      <c r="C66" s="3"/>
      <c r="D66" s="3"/>
      <c r="E66" s="4"/>
      <c r="I66" s="3"/>
      <c r="J66" s="3"/>
      <c r="K66" s="3"/>
      <c r="L66" s="3"/>
    </row>
    <row r="67" spans="1:12">
      <c r="A67" s="12" t="s">
        <v>36</v>
      </c>
      <c r="B67" s="12"/>
      <c r="C67" s="12"/>
      <c r="D67"/>
      <c r="E67" s="12" t="s">
        <v>37</v>
      </c>
      <c r="F67" s="12"/>
      <c r="G67" s="12"/>
      <c r="H67" s="12"/>
      <c r="I67" s="12"/>
      <c r="J67" s="12"/>
      <c r="K67" s="3"/>
      <c r="L67" s="3"/>
    </row>
    <row r="68" spans="1:12" ht="15" customHeight="1">
      <c r="A68" s="10" t="s">
        <v>38</v>
      </c>
      <c r="B68" s="10"/>
      <c r="C68" s="10"/>
      <c r="D68"/>
      <c r="E68" s="10" t="s">
        <v>39</v>
      </c>
      <c r="F68" s="10"/>
      <c r="G68" s="10"/>
      <c r="H68" s="10"/>
      <c r="I68" s="10"/>
      <c r="J68" s="10"/>
      <c r="K68" s="3"/>
      <c r="L68" s="3"/>
    </row>
    <row r="69" spans="1:12" ht="15" customHeight="1">
      <c r="A69" s="10">
        <f>DCOUNTA(_xlnm.Database,1,_xlnm.Criteria)</f>
        <v>32</v>
      </c>
      <c r="B69" s="10"/>
      <c r="C69" s="10"/>
      <c r="D69"/>
      <c r="E69" s="10">
        <f>DMAX(_xlnm.Database,5,_xlnm.Criteria)</f>
        <v>139</v>
      </c>
      <c r="F69" s="10"/>
      <c r="G69" s="10"/>
      <c r="H69" s="10"/>
      <c r="I69" s="10"/>
      <c r="J69" s="10"/>
    </row>
    <row r="70" spans="1:12">
      <c r="A70" s="3"/>
      <c r="B70" s="3"/>
      <c r="C70" s="3"/>
      <c r="D70"/>
      <c r="E70" s="3"/>
      <c r="G70" s="4"/>
    </row>
    <row r="71" spans="1:12">
      <c r="A71" s="12" t="s">
        <v>40</v>
      </c>
      <c r="B71" s="12"/>
      <c r="C71" s="12"/>
      <c r="E71" s="12" t="s">
        <v>41</v>
      </c>
      <c r="F71" s="12"/>
      <c r="G71" s="12"/>
      <c r="H71" s="12"/>
      <c r="I71" s="12"/>
      <c r="J71" s="12"/>
    </row>
    <row r="72" spans="1:12" ht="15" customHeight="1">
      <c r="A72" s="10" t="s">
        <v>42</v>
      </c>
      <c r="B72" s="10"/>
      <c r="C72" s="10"/>
      <c r="E72" s="10" t="s">
        <v>43</v>
      </c>
      <c r="F72" s="10"/>
      <c r="G72" s="10"/>
      <c r="H72" s="10"/>
      <c r="I72" s="10"/>
      <c r="J72" s="10"/>
    </row>
    <row r="73" spans="1:12" ht="15" customHeight="1">
      <c r="A73" s="10">
        <f>DMIN(_xlnm.Database,5,_xlnm.Criteria)</f>
        <v>17</v>
      </c>
      <c r="B73" s="10"/>
      <c r="C73" s="10"/>
      <c r="E73" s="11">
        <f>DAVERAGE(_xlnm.Database,5,_xlnm.Criteria)</f>
        <v>50.8125</v>
      </c>
      <c r="F73" s="11"/>
      <c r="G73" s="11"/>
      <c r="H73" s="11"/>
      <c r="I73" s="11"/>
      <c r="J73" s="11"/>
    </row>
    <row r="74" spans="1:12">
      <c r="C74" s="3"/>
      <c r="D74" s="3"/>
      <c r="E74"/>
      <c r="F74"/>
      <c r="G74"/>
      <c r="H74"/>
      <c r="I74"/>
      <c r="J74"/>
    </row>
    <row r="75" spans="1:12">
      <c r="A75" s="12" t="s">
        <v>44</v>
      </c>
      <c r="B75" s="12"/>
      <c r="C75" s="12"/>
      <c r="E75" s="12" t="s">
        <v>45</v>
      </c>
      <c r="F75" s="12"/>
      <c r="G75" s="12"/>
      <c r="H75" s="12"/>
      <c r="I75" s="12"/>
      <c r="J75" s="12"/>
    </row>
    <row r="76" spans="1:12" ht="15" customHeight="1">
      <c r="A76" s="10" t="s">
        <v>46</v>
      </c>
      <c r="B76" s="10"/>
      <c r="C76" s="10"/>
      <c r="E76" s="10" t="s">
        <v>47</v>
      </c>
      <c r="F76" s="10"/>
      <c r="G76" s="10"/>
      <c r="H76" s="10"/>
      <c r="I76" s="10"/>
      <c r="J76" s="10"/>
    </row>
    <row r="77" spans="1:12" ht="15" customHeight="1">
      <c r="A77" s="10">
        <f>DSUM(_xlnm.Database,5,_xlnm.Criteria)</f>
        <v>1626</v>
      </c>
      <c r="B77" s="10"/>
      <c r="C77" s="10"/>
      <c r="E77" s="11">
        <f>DPRODUCT(_xlnm.Database,5,_xlnm.Criteria)</f>
        <v>5.0741090086982754E+52</v>
      </c>
      <c r="F77" s="11"/>
      <c r="G77" s="11"/>
      <c r="H77" s="11"/>
      <c r="I77" s="11"/>
      <c r="J77" s="11"/>
    </row>
    <row r="78" spans="1:12">
      <c r="B78" s="3"/>
      <c r="C78" s="3"/>
      <c r="D78" s="3"/>
      <c r="E78" s="3"/>
    </row>
    <row r="79" spans="1:12">
      <c r="A79" s="12" t="s">
        <v>48</v>
      </c>
      <c r="B79" s="12"/>
      <c r="C79" s="12"/>
      <c r="E79" s="12" t="s">
        <v>49</v>
      </c>
      <c r="F79" s="12"/>
      <c r="G79" s="12"/>
      <c r="H79" s="12"/>
      <c r="I79" s="12"/>
      <c r="J79" s="12"/>
    </row>
    <row r="80" spans="1:12" ht="15" customHeight="1">
      <c r="A80" s="10" t="s">
        <v>50</v>
      </c>
      <c r="B80" s="10"/>
      <c r="C80" s="10"/>
      <c r="E80" s="10" t="s">
        <v>51</v>
      </c>
      <c r="F80" s="10"/>
      <c r="G80" s="10"/>
      <c r="H80" s="10"/>
      <c r="I80" s="10"/>
      <c r="J80" s="10"/>
    </row>
    <row r="81" spans="1:10" ht="15" customHeight="1">
      <c r="A81" s="11">
        <f>DSTDEVP(_xlnm.Database,5,_xlnm.Criteria)</f>
        <v>28.474152204236038</v>
      </c>
      <c r="B81" s="11"/>
      <c r="C81" s="11"/>
      <c r="E81" s="11">
        <f>DVARP(_xlnm.Database,5,_xlnm.Criteria)</f>
        <v>810.77734375</v>
      </c>
      <c r="F81" s="11"/>
      <c r="G81" s="11"/>
      <c r="H81" s="11"/>
      <c r="I81" s="11"/>
      <c r="J81" s="11"/>
    </row>
    <row r="82" spans="1:10">
      <c r="B82" s="3"/>
      <c r="C82" s="3"/>
      <c r="D82" s="3"/>
      <c r="E82" s="3"/>
    </row>
    <row r="83" spans="1:10">
      <c r="A83" s="12" t="s">
        <v>36</v>
      </c>
      <c r="B83" s="12"/>
      <c r="C83" s="12"/>
      <c r="D83" s="3"/>
      <c r="E83" s="12" t="s">
        <v>54</v>
      </c>
      <c r="F83" s="12"/>
      <c r="G83" s="12"/>
      <c r="H83" s="12"/>
      <c r="I83" s="12"/>
      <c r="J83" s="12"/>
    </row>
    <row r="84" spans="1:10" ht="15" customHeight="1">
      <c r="A84" s="10" t="s">
        <v>52</v>
      </c>
      <c r="B84" s="10"/>
      <c r="C84" s="10"/>
      <c r="D84" s="3"/>
      <c r="E84" s="10" t="s">
        <v>53</v>
      </c>
      <c r="F84" s="10"/>
      <c r="G84" s="10"/>
      <c r="H84" s="10"/>
      <c r="I84" s="10"/>
      <c r="J84" s="10"/>
    </row>
    <row r="85" spans="1:10" ht="15" customHeight="1">
      <c r="A85" s="10">
        <f>DCOUNT(_xlnm.Database,5,_xlnm.Criteria)</f>
        <v>32</v>
      </c>
      <c r="B85" s="10"/>
      <c r="C85" s="10"/>
      <c r="D85" s="3"/>
      <c r="E85" s="11">
        <f>DSTDEV(_xlnm.Database,5,_xlnm.Criteria)</f>
        <v>28.929767569285847</v>
      </c>
      <c r="F85" s="11"/>
      <c r="G85" s="11"/>
      <c r="H85" s="11"/>
      <c r="I85" s="11"/>
      <c r="J85" s="11"/>
    </row>
    <row r="86" spans="1:10">
      <c r="B86" s="3"/>
      <c r="C86" s="3"/>
      <c r="D86" s="3"/>
      <c r="E86" s="3"/>
    </row>
    <row r="87" spans="1:10">
      <c r="B87" s="3"/>
      <c r="C87" s="3"/>
      <c r="D87" s="3"/>
      <c r="E87" s="12" t="s">
        <v>55</v>
      </c>
      <c r="F87" s="12"/>
      <c r="G87" s="12"/>
      <c r="H87" s="12"/>
      <c r="I87" s="12"/>
      <c r="J87" s="12"/>
    </row>
    <row r="88" spans="1:10">
      <c r="B88" s="3"/>
      <c r="C88" s="3"/>
      <c r="D88" s="3"/>
      <c r="E88" s="10" t="s">
        <v>56</v>
      </c>
      <c r="F88" s="10"/>
      <c r="G88" s="10"/>
      <c r="H88" s="10"/>
      <c r="I88" s="10"/>
      <c r="J88" s="10"/>
    </row>
    <row r="89" spans="1:10">
      <c r="B89" s="3"/>
      <c r="C89" s="3"/>
      <c r="D89" s="3"/>
      <c r="E89" s="11">
        <f>DVAR(_xlnm.Database,5,_xlnm.Criteria)</f>
        <v>836.93145161290317</v>
      </c>
      <c r="F89" s="11"/>
      <c r="G89" s="11"/>
      <c r="H89" s="11"/>
      <c r="I89" s="11"/>
      <c r="J89" s="11"/>
    </row>
    <row r="90" spans="1:10">
      <c r="B90" s="3"/>
      <c r="C90" s="3"/>
      <c r="D90" s="3"/>
      <c r="E90" s="3"/>
    </row>
    <row r="91" spans="1:10">
      <c r="B91" s="3"/>
      <c r="C91" s="3"/>
      <c r="D91" s="3"/>
      <c r="E91" s="3"/>
    </row>
    <row r="92" spans="1:10">
      <c r="B92" s="3"/>
      <c r="C92" s="3"/>
      <c r="D92" s="3"/>
      <c r="E92" s="3"/>
    </row>
    <row r="93" spans="1:10">
      <c r="B93" s="3"/>
      <c r="C93" s="3"/>
      <c r="D93" s="3"/>
      <c r="E93" s="3"/>
    </row>
    <row r="94" spans="1:10">
      <c r="B94" s="3"/>
      <c r="C94" s="3"/>
      <c r="D94" s="3"/>
      <c r="E94" s="3"/>
    </row>
    <row r="95" spans="1:10">
      <c r="B95" s="3"/>
      <c r="C95" s="3"/>
      <c r="D95" s="3"/>
      <c r="E95" s="3"/>
    </row>
  </sheetData>
  <mergeCells count="33">
    <mergeCell ref="E88:J88"/>
    <mergeCell ref="E89:J89"/>
    <mergeCell ref="E83:J83"/>
    <mergeCell ref="E84:J84"/>
    <mergeCell ref="E85:J85"/>
    <mergeCell ref="A67:C67"/>
    <mergeCell ref="A71:C71"/>
    <mergeCell ref="A75:C75"/>
    <mergeCell ref="E67:J67"/>
    <mergeCell ref="E87:J87"/>
    <mergeCell ref="A72:C72"/>
    <mergeCell ref="A68:C68"/>
    <mergeCell ref="A69:C69"/>
    <mergeCell ref="E73:J73"/>
    <mergeCell ref="E77:J77"/>
    <mergeCell ref="E81:J81"/>
    <mergeCell ref="E68:J68"/>
    <mergeCell ref="E72:J72"/>
    <mergeCell ref="E76:J76"/>
    <mergeCell ref="E80:J80"/>
    <mergeCell ref="E71:J71"/>
    <mergeCell ref="E75:J75"/>
    <mergeCell ref="E79:J79"/>
    <mergeCell ref="E69:J69"/>
    <mergeCell ref="A85:C85"/>
    <mergeCell ref="A80:C80"/>
    <mergeCell ref="A84:C84"/>
    <mergeCell ref="A73:C73"/>
    <mergeCell ref="A77:C77"/>
    <mergeCell ref="A81:C81"/>
    <mergeCell ref="A83:C83"/>
    <mergeCell ref="A79:C79"/>
    <mergeCell ref="A76:C76"/>
  </mergeCells>
  <phoneticPr fontId="0" type="noConversion"/>
  <printOptions gridLinesSet="0"/>
  <pageMargins left="0.78740157499999996" right="0.78740157499999996" top="0.984251969" bottom="0.984251969" header="0.4921259845" footer="0.4921259845"/>
  <pageSetup orientation="portrait" horizontalDpi="4294967292" verticalDpi="4294967292"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9</vt:i4>
      </vt:variant>
    </vt:vector>
  </HeadingPairs>
  <TitlesOfParts>
    <vt:vector size="10" baseType="lpstr">
      <vt:lpstr>FONCTBD</vt:lpstr>
      <vt:lpstr>Base_de_donnees</vt:lpstr>
      <vt:lpstr>Criteres</vt:lpstr>
      <vt:lpstr>Extraire</vt:lpstr>
      <vt:lpstr>NOM</vt:lpstr>
      <vt:lpstr>OUTILS</vt:lpstr>
      <vt:lpstr>REGION</vt:lpstr>
      <vt:lpstr>RES</vt:lpstr>
      <vt:lpstr>VENTES</vt:lpstr>
      <vt:lpstr>VILLE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FONCTBD.XLS (terminé)</dc:title>
  <dc:subject>Etude des fonctions BD</dc:subject>
  <dc:creator>IOS</dc:creator>
  <dc:description>Etude des fonctions
  NDNBVAL-BDMIN-BDSOMME-
  BDMAX-BDMOYENNE-
  BDPRODUIT-BDECARTYPEP-
  BDVARP-BDNB</dc:description>
  <cp:lastModifiedBy>joel</cp:lastModifiedBy>
  <dcterms:created xsi:type="dcterms:W3CDTF">1998-05-26T10:18:01Z</dcterms:created>
  <dcterms:modified xsi:type="dcterms:W3CDTF">2011-03-23T10:00:22Z</dcterms:modified>
  <cp:category>Exercice stage base de données</cp:category>
</cp:coreProperties>
</file>